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J:\FPS\FIN\TRAN\BSIP\00 CSWright\Training Resources\02 Excel Files\"/>
    </mc:Choice>
  </mc:AlternateContent>
  <xr:revisionPtr revIDLastSave="0" documentId="14_{CA3F9673-75DD-4CEC-B9A4-A7CAD48F8967}" xr6:coauthVersionLast="45" xr6:coauthVersionMax="45" xr10:uidLastSave="{00000000-0000-0000-0000-000000000000}"/>
  <bookViews>
    <workbookView xWindow="6825" yWindow="1605" windowWidth="20010" windowHeight="12225" tabRatio="902" xr2:uid="{00000000-000D-0000-FFFF-FFFF00000000}"/>
  </bookViews>
  <sheets>
    <sheet name="Master" sheetId="1155" r:id="rId1"/>
  </sheets>
  <functionGroups builtInGroupCount="19"/>
  <definedNames>
    <definedName name="_xlnm._FilterDatabase" localSheetId="0" hidden="1">Master!$C$43:$H$46</definedName>
    <definedName name="_xlnm.Print_Area" localSheetId="0">Master!$B$2:$P$48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1155" l="1"/>
  <c r="N48" i="1155" l="1"/>
  <c r="F48" i="1155"/>
  <c r="N41" i="1155"/>
  <c r="E7" i="1155" l="1"/>
  <c r="D16" i="1155" l="1"/>
  <c r="L11" i="1155" l="1"/>
  <c r="L12" i="1155"/>
  <c r="L13" i="1155"/>
  <c r="L14" i="1155"/>
  <c r="L15" i="1155"/>
  <c r="L16" i="1155"/>
  <c r="L17" i="1155"/>
  <c r="L18" i="1155"/>
  <c r="L19" i="1155"/>
  <c r="L20" i="1155"/>
  <c r="L21" i="1155"/>
  <c r="L22" i="1155"/>
  <c r="L23" i="1155"/>
  <c r="L24" i="1155"/>
  <c r="L25" i="1155"/>
  <c r="L26" i="1155"/>
  <c r="L27" i="1155"/>
  <c r="L28" i="1155"/>
  <c r="L29" i="1155"/>
  <c r="L30" i="1155"/>
  <c r="L31" i="1155"/>
  <c r="L32" i="1155"/>
  <c r="L33" i="1155"/>
  <c r="L34" i="1155"/>
  <c r="L35" i="1155"/>
  <c r="L36" i="1155"/>
  <c r="L37" i="1155"/>
  <c r="L38" i="1155"/>
  <c r="L39" i="1155"/>
  <c r="L10" i="1155"/>
  <c r="D11" i="1155"/>
  <c r="D12" i="1155"/>
  <c r="D13" i="1155"/>
  <c r="D14" i="1155"/>
  <c r="D15" i="1155"/>
  <c r="D17" i="1155"/>
  <c r="D18" i="1155"/>
  <c r="D19" i="1155"/>
  <c r="D20" i="1155"/>
  <c r="D21" i="1155"/>
  <c r="D22" i="1155"/>
  <c r="D23" i="1155"/>
  <c r="D24" i="1155"/>
  <c r="D25" i="1155"/>
  <c r="D26" i="1155"/>
  <c r="D27" i="1155"/>
  <c r="D28" i="1155"/>
  <c r="D29" i="1155"/>
  <c r="D30" i="1155"/>
  <c r="D31" i="1155"/>
  <c r="D32" i="1155"/>
  <c r="D33" i="1155"/>
  <c r="D34" i="1155"/>
  <c r="D35" i="1155"/>
  <c r="D36" i="1155"/>
  <c r="D37" i="1155"/>
  <c r="D38" i="1155"/>
  <c r="D39" i="1155"/>
  <c r="D10" i="1155"/>
  <c r="L41" i="1155" l="1"/>
  <c r="L46" i="1155" l="1"/>
  <c r="M7" i="1155"/>
  <c r="J7" i="1155"/>
</calcChain>
</file>

<file path=xl/sharedStrings.xml><?xml version="1.0" encoding="utf-8"?>
<sst xmlns="http://schemas.openxmlformats.org/spreadsheetml/2006/main" count="56" uniqueCount="43">
  <si>
    <t>EQ/INV
Number</t>
  </si>
  <si>
    <t>Fuel
Type</t>
  </si>
  <si>
    <t>Lube
Type</t>
  </si>
  <si>
    <t>Meter</t>
  </si>
  <si>
    <t>NC Public Schools Transporation</t>
  </si>
  <si>
    <t>Fuel and Lube Service</t>
  </si>
  <si>
    <t xml:space="preserve">Station </t>
  </si>
  <si>
    <t>Credit</t>
  </si>
  <si>
    <t>Fuel Total</t>
  </si>
  <si>
    <t>Oil Total</t>
  </si>
  <si>
    <t>Technician Signature:</t>
  </si>
  <si>
    <t>Personnel No.</t>
  </si>
  <si>
    <t>Qts</t>
  </si>
  <si>
    <t>Gals</t>
  </si>
  <si>
    <t>Truck</t>
  </si>
  <si>
    <t>Form TD-18B</t>
  </si>
  <si>
    <t>Date/Title</t>
  </si>
  <si>
    <t>Print Section #1</t>
  </si>
  <si>
    <t>Print Section #2</t>
  </si>
  <si>
    <t>Print Section #3</t>
  </si>
  <si>
    <t>Print Section #4</t>
  </si>
  <si>
    <t>Copy &amp; Paste Data</t>
  </si>
  <si>
    <t>Item #</t>
  </si>
  <si>
    <t>Fuel</t>
  </si>
  <si>
    <t>Gal</t>
  </si>
  <si>
    <t>Oil</t>
  </si>
  <si>
    <t>Lube Types</t>
  </si>
  <si>
    <t>DEF Gallons 1599000098</t>
  </si>
  <si>
    <t>15W40 Oil for buses 159000049</t>
  </si>
  <si>
    <t>DEF Package 159000099</t>
  </si>
  <si>
    <t>04</t>
  </si>
  <si>
    <t>45</t>
  </si>
  <si>
    <t>46</t>
  </si>
  <si>
    <t>Qty</t>
  </si>
  <si>
    <t>Ending</t>
  </si>
  <si>
    <t>Beginning</t>
  </si>
  <si>
    <t>Variance</t>
  </si>
  <si>
    <t>Meters:</t>
  </si>
  <si>
    <t>Bulk</t>
  </si>
  <si>
    <t>Form Totals:</t>
  </si>
  <si>
    <t>Notes:</t>
  </si>
  <si>
    <t>Revised 09-28-20- csw</t>
  </si>
  <si>
    <t xml:space="preserve">Truck Route:/Bulk Pump: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</si>
</sst>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0.0"/>
  </numFmts>
  <fonts count="9" x14ac:knownFonts="1">
    <font>
      <sz val="10"/>
      <color theme="1"/>
      <name val="Times New Roman"/>
      <family val="2"/>
    </font>
    <font>
      <b/>
      <sz val="10"/>
      <color theme="1"/>
      <name val="Times New Roman"/>
      <family val="1"/>
    </font>
    <font>
      <b/>
      <sz val="14"/>
      <color theme="1"/>
      <name val="Times New Roman"/>
      <family val="1"/>
    </font>
    <font>
      <b/>
      <sz val="9"/>
      <color theme="1"/>
      <name val="Times New Roman"/>
      <family val="1"/>
    </font>
    <font>
      <b/>
      <sz val="12"/>
      <color theme="1"/>
      <name val="Times New Roman"/>
      <family val="1"/>
    </font>
    <font>
      <sz val="9"/>
      <color theme="1"/>
      <name val="Times New Roman"/>
      <family val="1"/>
    </font>
    <font>
      <b/>
      <sz val="8"/>
      <color theme="1"/>
      <name val="Times New Roman"/>
      <family val="1"/>
    </font>
    <font>
      <sz val="10"/>
      <color theme="1"/>
      <name val="Brush Script MT"/>
      <family val="4"/>
    </font>
    <font>
      <u/>
      <sz val="10"/>
      <color theme="10"/>
      <name val="Times New Roman"/>
      <family val="2"/>
    </font>
  </fonts>
  <fills count="3">
    <fill>
      <patternFill patternType="none"/>
    </fill>
    <fill>
      <patternFill patternType="gray125"/>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104">
    <xf numFmtId="0" fontId="0" fillId="0" borderId="0" xfId="0"/>
    <xf numFmtId="0" fontId="0" fillId="0" borderId="0" xfId="0" applyProtection="1"/>
    <xf numFmtId="0" fontId="0" fillId="0" borderId="0" xfId="0" applyAlignment="1" applyProtection="1">
      <alignment horizontal="center"/>
    </xf>
    <xf numFmtId="49" fontId="0" fillId="0" borderId="0" xfId="0" applyNumberFormat="1" applyProtection="1"/>
    <xf numFmtId="1" fontId="0" fillId="0" borderId="0" xfId="0" applyNumberFormat="1" applyProtection="1"/>
    <xf numFmtId="1" fontId="2" fillId="2" borderId="0" xfId="0" applyNumberFormat="1" applyFont="1" applyFill="1" applyBorder="1" applyAlignment="1" applyProtection="1">
      <alignment horizontal="center"/>
    </xf>
    <xf numFmtId="0" fontId="3" fillId="2" borderId="17" xfId="0"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5" xfId="0" applyFont="1" applyFill="1" applyBorder="1" applyAlignment="1" applyProtection="1">
      <alignment horizontal="center"/>
    </xf>
    <xf numFmtId="49" fontId="3" fillId="2" borderId="25" xfId="0" applyNumberFormat="1" applyFont="1" applyFill="1" applyBorder="1" applyAlignment="1" applyProtection="1">
      <alignment horizontal="center" wrapText="1"/>
    </xf>
    <xf numFmtId="1" fontId="3" fillId="2" borderId="26" xfId="0" applyNumberFormat="1"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0" fillId="2" borderId="18" xfId="0" applyFill="1" applyBorder="1" applyAlignment="1" applyProtection="1">
      <alignment horizontal="center"/>
    </xf>
    <xf numFmtId="0" fontId="1" fillId="2" borderId="0" xfId="0" applyFont="1" applyFill="1" applyBorder="1" applyAlignment="1" applyProtection="1">
      <alignment horizontal="center"/>
    </xf>
    <xf numFmtId="0" fontId="0" fillId="2" borderId="7" xfId="0" applyFill="1" applyBorder="1" applyAlignment="1" applyProtection="1">
      <alignment horizontal="center"/>
    </xf>
    <xf numFmtId="0" fontId="3" fillId="2" borderId="0" xfId="0" applyFont="1" applyFill="1" applyBorder="1" applyAlignment="1" applyProtection="1">
      <alignment horizontal="center"/>
    </xf>
    <xf numFmtId="0" fontId="0" fillId="2" borderId="0" xfId="0" applyFill="1" applyBorder="1" applyProtection="1"/>
    <xf numFmtId="0" fontId="0" fillId="0" borderId="0" xfId="0" applyAlignment="1" applyProtection="1">
      <alignment horizontal="left"/>
    </xf>
    <xf numFmtId="0" fontId="0" fillId="2" borderId="28" xfId="0" applyFill="1" applyBorder="1" applyAlignment="1" applyProtection="1">
      <alignment horizontal="center"/>
    </xf>
    <xf numFmtId="0" fontId="4" fillId="2" borderId="11" xfId="0" applyFont="1" applyFill="1" applyBorder="1" applyAlignment="1" applyProtection="1">
      <alignment horizontal="center"/>
      <protection locked="0"/>
    </xf>
    <xf numFmtId="165" fontId="0" fillId="2" borderId="18" xfId="0" applyNumberFormat="1" applyFill="1" applyBorder="1" applyAlignment="1" applyProtection="1">
      <alignment horizontal="center"/>
      <protection locked="0"/>
    </xf>
    <xf numFmtId="1" fontId="0" fillId="2" borderId="12" xfId="0" applyNumberForma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5"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1" fontId="0" fillId="2" borderId="5" xfId="0" applyNumberForma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165" fontId="0" fillId="2" borderId="7"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165" fontId="0" fillId="2" borderId="28" xfId="0" applyNumberFormat="1" applyFill="1" applyBorder="1" applyAlignment="1" applyProtection="1">
      <alignment horizontal="center"/>
      <protection locked="0"/>
    </xf>
    <xf numFmtId="1" fontId="0" fillId="2" borderId="29" xfId="0" applyNumberFormat="1" applyFill="1" applyBorder="1" applyAlignment="1" applyProtection="1">
      <alignment horizontal="center"/>
      <protection locked="0"/>
    </xf>
    <xf numFmtId="49" fontId="1" fillId="2" borderId="18" xfId="0" applyNumberFormat="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49" fontId="1" fillId="2" borderId="28" xfId="0" applyNumberFormat="1" applyFont="1" applyFill="1" applyBorder="1" applyAlignment="1" applyProtection="1">
      <alignment horizontal="center"/>
      <protection locked="0"/>
    </xf>
    <xf numFmtId="0" fontId="6" fillId="0" borderId="0" xfId="0" applyFont="1" applyBorder="1" applyAlignment="1" applyProtection="1">
      <alignment wrapText="1"/>
    </xf>
    <xf numFmtId="166" fontId="0" fillId="0" borderId="0" xfId="0" applyNumberFormat="1" applyProtection="1"/>
    <xf numFmtId="0" fontId="0" fillId="2" borderId="0" xfId="0" applyFill="1" applyBorder="1" applyAlignment="1" applyProtection="1">
      <alignment horizontal="center"/>
    </xf>
    <xf numFmtId="0" fontId="1" fillId="0" borderId="0" xfId="0" applyFont="1" applyAlignment="1" applyProtection="1">
      <alignment horizontal="center"/>
    </xf>
    <xf numFmtId="49" fontId="0" fillId="0" borderId="0" xfId="0" applyNumberFormat="1" applyAlignment="1" applyProtection="1">
      <alignment horizontal="center"/>
    </xf>
    <xf numFmtId="0" fontId="1" fillId="0" borderId="0" xfId="0" applyFont="1" applyAlignment="1" applyProtection="1">
      <alignment horizontal="left"/>
    </xf>
    <xf numFmtId="0" fontId="0" fillId="2" borderId="1" xfId="0" applyFill="1" applyBorder="1" applyAlignment="1" applyProtection="1">
      <alignment horizontal="center"/>
    </xf>
    <xf numFmtId="0" fontId="2" fillId="2" borderId="0" xfId="0" applyFont="1" applyFill="1" applyBorder="1" applyAlignment="1" applyProtection="1">
      <alignment horizontal="center"/>
    </xf>
    <xf numFmtId="1" fontId="0" fillId="2" borderId="30" xfId="0" applyNumberFormat="1" applyFill="1" applyBorder="1" applyAlignment="1" applyProtection="1">
      <alignment horizontal="center"/>
      <protection locked="0"/>
    </xf>
    <xf numFmtId="1" fontId="2" fillId="2" borderId="19" xfId="0" applyNumberFormat="1" applyFont="1" applyFill="1" applyBorder="1" applyAlignment="1" applyProtection="1">
      <alignment horizontal="center"/>
    </xf>
    <xf numFmtId="0" fontId="2" fillId="2" borderId="19" xfId="0" applyFont="1" applyFill="1" applyBorder="1" applyAlignment="1" applyProtection="1">
      <alignment horizontal="center"/>
    </xf>
    <xf numFmtId="0" fontId="0" fillId="2" borderId="15" xfId="0" applyFill="1" applyBorder="1" applyProtection="1"/>
    <xf numFmtId="49" fontId="2" fillId="2" borderId="0" xfId="0" applyNumberFormat="1" applyFont="1" applyFill="1" applyBorder="1" applyAlignment="1" applyProtection="1">
      <alignment horizontal="center"/>
    </xf>
    <xf numFmtId="0" fontId="2" fillId="2" borderId="21" xfId="0" applyFont="1" applyFill="1" applyBorder="1" applyAlignment="1" applyProtection="1">
      <alignment horizontal="center"/>
    </xf>
    <xf numFmtId="0" fontId="1" fillId="2" borderId="0" xfId="0" applyFont="1" applyFill="1" applyBorder="1" applyProtection="1"/>
    <xf numFmtId="0" fontId="0" fillId="2" borderId="21" xfId="0" applyFill="1" applyBorder="1" applyProtection="1"/>
    <xf numFmtId="49" fontId="0" fillId="2" borderId="0" xfId="0" applyNumberFormat="1" applyFill="1" applyBorder="1" applyProtection="1"/>
    <xf numFmtId="1" fontId="0" fillId="2" borderId="0" xfId="0" applyNumberFormat="1" applyFill="1" applyBorder="1" applyProtection="1"/>
    <xf numFmtId="0" fontId="5" fillId="2" borderId="0" xfId="0" applyFont="1" applyFill="1" applyBorder="1" applyProtection="1"/>
    <xf numFmtId="0" fontId="0" fillId="2" borderId="22" xfId="0" applyFill="1" applyBorder="1" applyProtection="1"/>
    <xf numFmtId="0" fontId="0" fillId="2" borderId="23" xfId="0" applyFill="1" applyBorder="1" applyProtection="1"/>
    <xf numFmtId="0" fontId="8" fillId="0" borderId="0" xfId="1"/>
    <xf numFmtId="0" fontId="0" fillId="0" borderId="0" xfId="0" applyProtection="1">
      <protection locked="0"/>
    </xf>
    <xf numFmtId="0" fontId="0" fillId="0" borderId="0" xfId="0" applyAlignment="1" applyProtection="1">
      <alignment horizontal="center"/>
      <protection locked="0"/>
    </xf>
    <xf numFmtId="49" fontId="0" fillId="0" borderId="0" xfId="0" applyNumberFormat="1" applyProtection="1">
      <protection locked="0"/>
    </xf>
    <xf numFmtId="1" fontId="0" fillId="0" borderId="0" xfId="0" applyNumberFormat="1" applyProtection="1">
      <protection locked="0"/>
    </xf>
    <xf numFmtId="165" fontId="0" fillId="0" borderId="0" xfId="0" applyNumberFormat="1" applyProtection="1">
      <protection locked="0"/>
    </xf>
    <xf numFmtId="1" fontId="0" fillId="0" borderId="0" xfId="0" applyNumberFormat="1" applyAlignment="1" applyProtection="1">
      <alignment horizontal="center"/>
    </xf>
    <xf numFmtId="0" fontId="1" fillId="2" borderId="1" xfId="0" applyFont="1" applyFill="1" applyBorder="1" applyAlignment="1" applyProtection="1">
      <alignment horizontal="left"/>
    </xf>
    <xf numFmtId="0" fontId="1" fillId="2" borderId="1" xfId="0" applyFont="1" applyFill="1" applyBorder="1" applyAlignment="1" applyProtection="1"/>
    <xf numFmtId="0" fontId="1" fillId="2" borderId="1" xfId="0" applyFont="1" applyFill="1" applyBorder="1" applyAlignment="1" applyProtection="1">
      <alignment horizontal="right" indent="1"/>
    </xf>
    <xf numFmtId="1" fontId="0" fillId="2" borderId="18"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1" fontId="0" fillId="2" borderId="28" xfId="0" applyNumberFormat="1" applyFill="1" applyBorder="1" applyAlignment="1" applyProtection="1">
      <alignment horizontal="center"/>
      <protection locked="0"/>
    </xf>
    <xf numFmtId="0" fontId="1" fillId="0" borderId="0" xfId="0" applyFont="1" applyAlignment="1" applyProtection="1"/>
    <xf numFmtId="0" fontId="2" fillId="0" borderId="0" xfId="0" applyFont="1" applyAlignment="1" applyProtection="1">
      <alignment horizontal="left"/>
    </xf>
    <xf numFmtId="1" fontId="1" fillId="2" borderId="0" xfId="0" applyNumberFormat="1" applyFont="1" applyFill="1" applyBorder="1" applyAlignment="1" applyProtection="1">
      <alignment horizontal="left" indent="1"/>
    </xf>
    <xf numFmtId="166" fontId="5" fillId="2" borderId="9" xfId="0" applyNumberFormat="1" applyFont="1" applyFill="1" applyBorder="1" applyAlignment="1" applyProtection="1">
      <alignment horizontal="center"/>
    </xf>
    <xf numFmtId="166" fontId="5" fillId="2" borderId="10" xfId="0" applyNumberFormat="1" applyFont="1" applyFill="1" applyBorder="1" applyAlignment="1" applyProtection="1">
      <alignment horizontal="center"/>
    </xf>
    <xf numFmtId="0" fontId="5" fillId="2" borderId="2" xfId="0" applyFont="1" applyFill="1" applyBorder="1" applyAlignment="1" applyProtection="1">
      <alignment horizontal="center"/>
      <protection locked="0"/>
    </xf>
    <xf numFmtId="0" fontId="1" fillId="2" borderId="1" xfId="0" applyFont="1" applyFill="1" applyBorder="1" applyAlignment="1" applyProtection="1">
      <alignment horizontal="center"/>
    </xf>
    <xf numFmtId="0" fontId="6" fillId="2" borderId="16" xfId="0" applyFont="1" applyFill="1" applyBorder="1" applyAlignment="1" applyProtection="1">
      <alignment horizontal="left"/>
    </xf>
    <xf numFmtId="0" fontId="6" fillId="2" borderId="19" xfId="0" applyFont="1" applyFill="1" applyBorder="1" applyAlignment="1" applyProtection="1">
      <alignment horizontal="left"/>
    </xf>
    <xf numFmtId="0" fontId="1" fillId="2" borderId="23" xfId="0" applyFont="1" applyFill="1" applyBorder="1" applyAlignment="1" applyProtection="1">
      <alignment horizontal="right" indent="1"/>
    </xf>
    <xf numFmtId="0" fontId="1" fillId="2" borderId="23" xfId="0" applyNumberFormat="1" applyFont="1" applyFill="1" applyBorder="1" applyAlignment="1" applyProtection="1">
      <alignment horizontal="center"/>
    </xf>
    <xf numFmtId="0" fontId="1" fillId="2" borderId="24" xfId="0" applyNumberFormat="1" applyFont="1" applyFill="1" applyBorder="1" applyAlignment="1" applyProtection="1">
      <alignment horizontal="center"/>
    </xf>
    <xf numFmtId="165" fontId="3" fillId="2" borderId="1" xfId="0" applyNumberFormat="1" applyFont="1" applyFill="1" applyBorder="1" applyAlignment="1" applyProtection="1">
      <alignment horizontal="center"/>
    </xf>
    <xf numFmtId="0" fontId="7" fillId="2" borderId="23" xfId="0" applyNumberFormat="1" applyFont="1" applyFill="1" applyBorder="1" applyAlignment="1" applyProtection="1">
      <alignment horizontal="center"/>
    </xf>
    <xf numFmtId="0" fontId="1" fillId="2" borderId="3" xfId="0" applyFont="1" applyFill="1" applyBorder="1" applyAlignment="1" applyProtection="1">
      <alignment vertical="center" textRotation="255"/>
    </xf>
    <xf numFmtId="0" fontId="1" fillId="2" borderId="14" xfId="0" applyFont="1" applyFill="1" applyBorder="1" applyAlignment="1" applyProtection="1">
      <alignment vertical="center" textRotation="255"/>
    </xf>
    <xf numFmtId="0" fontId="1" fillId="2" borderId="13" xfId="0" applyFont="1" applyFill="1" applyBorder="1" applyAlignment="1" applyProtection="1">
      <alignment vertical="center" textRotation="255"/>
    </xf>
    <xf numFmtId="165" fontId="0" fillId="2" borderId="1" xfId="0" applyNumberFormat="1" applyFill="1" applyBorder="1" applyAlignment="1" applyProtection="1">
      <alignment horizontal="right"/>
    </xf>
    <xf numFmtId="166" fontId="5" fillId="2" borderId="1" xfId="0" applyNumberFormat="1" applyFont="1" applyFill="1" applyBorder="1" applyAlignment="1" applyProtection="1">
      <alignment horizontal="center"/>
      <protection locked="0"/>
    </xf>
    <xf numFmtId="166" fontId="3" fillId="2" borderId="1" xfId="0" applyNumberFormat="1" applyFont="1" applyFill="1" applyBorder="1" applyAlignment="1" applyProtection="1">
      <alignment horizontal="center"/>
    </xf>
    <xf numFmtId="0" fontId="6" fillId="2" borderId="19" xfId="0" applyFont="1" applyFill="1" applyBorder="1" applyAlignment="1" applyProtection="1">
      <alignment horizontal="right" wrapText="1"/>
    </xf>
    <xf numFmtId="0" fontId="6" fillId="2" borderId="20" xfId="0" applyFont="1" applyFill="1" applyBorder="1" applyAlignment="1" applyProtection="1">
      <alignment horizontal="right" wrapText="1"/>
    </xf>
    <xf numFmtId="0" fontId="2" fillId="2" borderId="19" xfId="0" applyFont="1" applyFill="1" applyBorder="1" applyAlignment="1" applyProtection="1">
      <alignment horizontal="center"/>
    </xf>
    <xf numFmtId="165" fontId="0" fillId="2" borderId="1" xfId="0" applyNumberFormat="1" applyFill="1" applyBorder="1" applyAlignment="1" applyProtection="1">
      <alignment horizontal="center"/>
    </xf>
    <xf numFmtId="0" fontId="2" fillId="2" borderId="1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1" xfId="0" applyFont="1" applyFill="1" applyBorder="1" applyAlignment="1" applyProtection="1">
      <alignment horizontal="center"/>
    </xf>
    <xf numFmtId="0" fontId="1" fillId="2" borderId="4" xfId="0" applyFont="1" applyFill="1" applyBorder="1" applyAlignment="1" applyProtection="1">
      <alignment horizontal="center"/>
    </xf>
    <xf numFmtId="164" fontId="1" fillId="2" borderId="4"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1" fontId="1" fillId="2" borderId="1" xfId="0" applyNumberFormat="1" applyFont="1" applyFill="1" applyBorder="1" applyAlignment="1" applyProtection="1">
      <alignment horizontal="center"/>
    </xf>
    <xf numFmtId="0" fontId="0" fillId="2" borderId="1" xfId="0" applyFill="1" applyBorder="1" applyAlignment="1" applyProtection="1">
      <alignment horizontal="center"/>
    </xf>
  </cellXfs>
  <cellStyles count="2">
    <cellStyle name="Hyperlink" xfId="1" builtinId="8"/>
    <cellStyle name="Normal" xfId="0" builtinId="0"/>
  </cellStyles>
  <dxfs count="125">
    <dxf>
      <numFmt numFmtId="169" formatCode="\600\1\-0000"/>
      <fill>
        <patternFill patternType="solid">
          <bgColor rgb="FFFFFFCC"/>
        </patternFill>
      </fill>
    </dxf>
    <dxf>
      <numFmt numFmtId="170" formatCode="\600\2\-0000"/>
      <fill>
        <patternFill patternType="solid">
          <bgColor rgb="FFFFFFCC"/>
        </patternFill>
      </fill>
    </dxf>
    <dxf>
      <numFmt numFmtId="171" formatCode="\600\3\-0000"/>
      <fill>
        <patternFill patternType="solid">
          <bgColor rgb="FFFFFFCC"/>
        </patternFill>
      </fill>
    </dxf>
    <dxf>
      <numFmt numFmtId="172" formatCode="\600\4\-0000"/>
      <fill>
        <patternFill>
          <bgColor rgb="FFFFFFCC"/>
        </patternFill>
      </fill>
    </dxf>
    <dxf>
      <numFmt numFmtId="173" formatCode="\600\5\-0000"/>
      <fill>
        <patternFill>
          <bgColor rgb="FFFFFFCC"/>
        </patternFill>
      </fill>
    </dxf>
    <dxf>
      <numFmt numFmtId="174" formatCode="\600\6\-0000"/>
      <fill>
        <patternFill>
          <bgColor rgb="FFFFFFCC"/>
        </patternFill>
      </fill>
    </dxf>
    <dxf>
      <numFmt numFmtId="175" formatCode="\600\7\-0000"/>
    </dxf>
    <dxf>
      <numFmt numFmtId="176" formatCode="\600\8\-0000"/>
    </dxf>
    <dxf>
      <numFmt numFmtId="177" formatCode="\600\9\-0000"/>
    </dxf>
    <dxf>
      <numFmt numFmtId="178" formatCode="\60\10\-0000"/>
    </dxf>
    <dxf>
      <numFmt numFmtId="179" formatCode="\60\1\1\-0000"/>
    </dxf>
    <dxf>
      <numFmt numFmtId="180" formatCode="\60\1\2\-0000"/>
    </dxf>
    <dxf>
      <numFmt numFmtId="181" formatCode="\60\1\3\-0000"/>
    </dxf>
    <dxf>
      <numFmt numFmtId="182" formatCode="\60\1\4\-0000"/>
    </dxf>
    <dxf>
      <numFmt numFmtId="183" formatCode="\60\1\5\-0000"/>
    </dxf>
    <dxf>
      <numFmt numFmtId="184" formatCode="\60\1\6\-0000"/>
    </dxf>
    <dxf>
      <numFmt numFmtId="185" formatCode="\60\1\7\-0000"/>
    </dxf>
    <dxf>
      <numFmt numFmtId="186" formatCode="\60\1\8\-0000"/>
    </dxf>
    <dxf>
      <numFmt numFmtId="187" formatCode="\60\1\9\-0000"/>
    </dxf>
    <dxf>
      <numFmt numFmtId="188" formatCode="\60\20\-0000"/>
    </dxf>
    <dxf>
      <numFmt numFmtId="169" formatCode="\600\1\-0000"/>
    </dxf>
    <dxf>
      <numFmt numFmtId="170" formatCode="\600\2\-0000"/>
    </dxf>
    <dxf>
      <numFmt numFmtId="171" formatCode="\600\3\-0000"/>
    </dxf>
    <dxf>
      <numFmt numFmtId="172" formatCode="\600\4\-0000"/>
    </dxf>
    <dxf>
      <numFmt numFmtId="173" formatCode="\600\5\-0000"/>
    </dxf>
    <dxf>
      <numFmt numFmtId="189" formatCode="\60\2\1\-0000"/>
    </dxf>
    <dxf>
      <numFmt numFmtId="190" formatCode="\60\2\2\-0000"/>
    </dxf>
    <dxf>
      <numFmt numFmtId="191" formatCode="\60\2\3\-0000"/>
    </dxf>
    <dxf>
      <numFmt numFmtId="192" formatCode="\60\2\4\-0000"/>
    </dxf>
    <dxf>
      <numFmt numFmtId="193" formatCode="0000"/>
    </dxf>
    <dxf>
      <numFmt numFmtId="194" formatCode="\60\2\5\-0000"/>
    </dxf>
    <dxf>
      <numFmt numFmtId="195" formatCode="\60\2\6\-0000"/>
    </dxf>
    <dxf>
      <numFmt numFmtId="196" formatCode="\60\2\7\-0000"/>
    </dxf>
    <dxf>
      <numFmt numFmtId="197" formatCode="\60\2\8\-0000"/>
    </dxf>
    <dxf>
      <numFmt numFmtId="198" formatCode="\60\2\9\-0000"/>
    </dxf>
    <dxf>
      <numFmt numFmtId="199" formatCode="\60\30\-0000"/>
    </dxf>
    <dxf>
      <numFmt numFmtId="200" formatCode="\60\3\1\-0000"/>
    </dxf>
    <dxf>
      <numFmt numFmtId="201" formatCode="\60\3\2\-0000"/>
    </dxf>
    <dxf>
      <numFmt numFmtId="202" formatCode="\60\3\3\-0000"/>
    </dxf>
    <dxf>
      <numFmt numFmtId="203" formatCode="\60\3\4\-0000"/>
    </dxf>
    <dxf>
      <numFmt numFmtId="204" formatCode="\60\3\5\-0000"/>
    </dxf>
    <dxf>
      <numFmt numFmtId="205" formatCode="\60\3\6\-0000"/>
    </dxf>
    <dxf>
      <numFmt numFmtId="206" formatCode="\60\3\7\-0000"/>
    </dxf>
    <dxf>
      <numFmt numFmtId="207" formatCode="\60\3\8\-0000"/>
    </dxf>
    <dxf>
      <numFmt numFmtId="208" formatCode="\60\3\9\-0000"/>
    </dxf>
    <dxf>
      <numFmt numFmtId="209" formatCode="\60\40\-0000"/>
    </dxf>
    <dxf>
      <numFmt numFmtId="210" formatCode="\60\4\1\-0000"/>
    </dxf>
    <dxf>
      <numFmt numFmtId="211" formatCode="\60\4\2\-0000"/>
    </dxf>
    <dxf>
      <numFmt numFmtId="212" formatCode="\60\4\3\-0000"/>
    </dxf>
    <dxf>
      <numFmt numFmtId="213" formatCode="\60\4\4\-0000"/>
    </dxf>
    <dxf>
      <numFmt numFmtId="214" formatCode="\60\4\5\-0000"/>
    </dxf>
    <dxf>
      <numFmt numFmtId="215" formatCode="\60\4\6\-0000"/>
    </dxf>
    <dxf>
      <numFmt numFmtId="216" formatCode="\60\4\7\-0000"/>
    </dxf>
    <dxf>
      <numFmt numFmtId="217" formatCode="\60\4\8\-0000"/>
    </dxf>
    <dxf>
      <numFmt numFmtId="218" formatCode="\60\50\-0000"/>
    </dxf>
    <dxf>
      <numFmt numFmtId="219" formatCode="\60\4\9\-0000"/>
    </dxf>
    <dxf>
      <numFmt numFmtId="220" formatCode="\60\5\1\-0000"/>
    </dxf>
    <dxf>
      <numFmt numFmtId="221" formatCode="\60\5\2\-0000"/>
    </dxf>
    <dxf>
      <numFmt numFmtId="222" formatCode="\60\5\3\-0000"/>
    </dxf>
    <dxf>
      <numFmt numFmtId="223" formatCode="\60\5\4\-0000"/>
    </dxf>
    <dxf>
      <numFmt numFmtId="224" formatCode="\60\5\5\-0000"/>
    </dxf>
    <dxf>
      <numFmt numFmtId="225" formatCode="\60\5\6\-0000"/>
    </dxf>
    <dxf>
      <numFmt numFmtId="226" formatCode="\60\5\7\-0000"/>
    </dxf>
    <dxf>
      <numFmt numFmtId="227" formatCode="\60\5\8\-0000"/>
    </dxf>
    <dxf>
      <numFmt numFmtId="228" formatCode="\60\5\9\-0000"/>
    </dxf>
    <dxf>
      <numFmt numFmtId="229" formatCode="\60\60\-0000"/>
    </dxf>
    <dxf>
      <numFmt numFmtId="230" formatCode="\60\6\1\-0000"/>
    </dxf>
    <dxf>
      <numFmt numFmtId="231" formatCode="\60\6\2\-0000"/>
    </dxf>
    <dxf>
      <numFmt numFmtId="232" formatCode="\60\6\3\-0000"/>
    </dxf>
    <dxf>
      <numFmt numFmtId="233" formatCode="\60\6\4\-0000"/>
    </dxf>
    <dxf>
      <numFmt numFmtId="234" formatCode="\60\6\5\-0000"/>
    </dxf>
    <dxf>
      <numFmt numFmtId="235" formatCode="\60\6\6\-0000"/>
    </dxf>
    <dxf>
      <numFmt numFmtId="236" formatCode="\60\6\7\-0000"/>
    </dxf>
    <dxf>
      <numFmt numFmtId="237" formatCode="\60\6\8\-0000"/>
    </dxf>
    <dxf>
      <numFmt numFmtId="238" formatCode="\60\6\9\-0000"/>
    </dxf>
    <dxf>
      <numFmt numFmtId="239" formatCode="\60\70\-0000"/>
    </dxf>
    <dxf>
      <numFmt numFmtId="240" formatCode="\60\7\1\-0000"/>
    </dxf>
    <dxf>
      <numFmt numFmtId="241" formatCode="\60\7\2\-0000"/>
    </dxf>
    <dxf>
      <numFmt numFmtId="242" formatCode="\60\7\3\-0000"/>
    </dxf>
    <dxf>
      <numFmt numFmtId="243" formatCode="\60\7\4\-0000"/>
    </dxf>
    <dxf>
      <numFmt numFmtId="244" formatCode="\60\7\5\-0000"/>
    </dxf>
    <dxf>
      <numFmt numFmtId="245" formatCode="\60\7\6\-0000"/>
    </dxf>
    <dxf>
      <numFmt numFmtId="246" formatCode="\60\7\7\-0000"/>
    </dxf>
    <dxf>
      <numFmt numFmtId="247" formatCode="\60\7\8\-0000"/>
    </dxf>
    <dxf>
      <numFmt numFmtId="248" formatCode="\60\7\9\-0000"/>
    </dxf>
    <dxf>
      <numFmt numFmtId="249" formatCode="\60\80\-0000"/>
    </dxf>
    <dxf>
      <numFmt numFmtId="250" formatCode="\60\8\1\-0000"/>
    </dxf>
    <dxf>
      <numFmt numFmtId="251" formatCode="\60\8\2\-0000"/>
    </dxf>
    <dxf>
      <numFmt numFmtId="252" formatCode="\60\8\3\-0000"/>
    </dxf>
    <dxf>
      <numFmt numFmtId="253" formatCode="\60\8\4\-0000"/>
    </dxf>
    <dxf>
      <numFmt numFmtId="254" formatCode="\60\8\5\-0000"/>
    </dxf>
    <dxf>
      <numFmt numFmtId="255" formatCode="\60\8\6\-0000"/>
    </dxf>
    <dxf>
      <numFmt numFmtId="256" formatCode="\60\8\7\-0000"/>
    </dxf>
    <dxf>
      <numFmt numFmtId="257" formatCode="\60\8\8\-0000"/>
    </dxf>
    <dxf>
      <numFmt numFmtId="258" formatCode="\60\8\9\-0000"/>
    </dxf>
    <dxf>
      <numFmt numFmtId="259" formatCode="\60\90\-0000"/>
    </dxf>
    <dxf>
      <numFmt numFmtId="260" formatCode="\60\9\1\-0000"/>
    </dxf>
    <dxf>
      <numFmt numFmtId="261" formatCode="\60\9\2\-0000"/>
    </dxf>
    <dxf>
      <numFmt numFmtId="262" formatCode="\60\9\3\-0000"/>
    </dxf>
    <dxf>
      <numFmt numFmtId="263" formatCode="\60\9\4\-0000"/>
    </dxf>
    <dxf>
      <numFmt numFmtId="264" formatCode="\60\9\5\-0000"/>
    </dxf>
    <dxf>
      <numFmt numFmtId="265" formatCode="\60\9\6\-0000"/>
    </dxf>
    <dxf>
      <numFmt numFmtId="266" formatCode="\60\9\7\-0000"/>
    </dxf>
    <dxf>
      <numFmt numFmtId="267" formatCode="\60\9\8\-0000"/>
    </dxf>
    <dxf>
      <numFmt numFmtId="268" formatCode="\60\9\9\-0000"/>
    </dxf>
    <dxf>
      <numFmt numFmtId="269" formatCode="\6\100\-0000"/>
    </dxf>
    <dxf>
      <numFmt numFmtId="170" formatCode="\600\2\-0000"/>
      <fill>
        <patternFill patternType="none">
          <bgColor auto="1"/>
        </patternFill>
      </fill>
    </dxf>
    <dxf>
      <fill>
        <patternFill>
          <bgColor rgb="FFFFFF00"/>
        </patternFill>
      </fill>
    </dxf>
    <dxf>
      <fill>
        <patternFill>
          <bgColor theme="3" tint="0.79998168889431442"/>
        </patternFill>
      </fill>
      <border>
        <left style="thin">
          <color auto="1"/>
        </left>
        <right style="thin">
          <color auto="1"/>
        </right>
        <top style="thin">
          <color auto="1"/>
        </top>
        <bottom style="thin">
          <color auto="1"/>
        </bottom>
        <vertical/>
        <horizontal/>
      </border>
    </dxf>
    <dxf>
      <font>
        <color rgb="FFFF0000"/>
      </font>
      <fill>
        <patternFill>
          <bgColor rgb="FFFFFF00"/>
        </patternFill>
      </fill>
    </dxf>
    <dxf>
      <fill>
        <patternFill patternType="lightGray">
          <bgColor rgb="FFFFFF00"/>
        </patternFill>
      </fill>
    </dxf>
    <dxf>
      <fill>
        <patternFill patternType="lightGray">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9C0006"/>
      </font>
      <fill>
        <patternFill>
          <bgColor rgb="FFFFC7CE"/>
        </patternFill>
      </fill>
    </dxf>
  </dxfs>
  <tableStyles count="0" defaultTableStyle="TableStyleMedium9" defaultPivotStyle="PivotStyleLight16"/>
  <colors>
    <mruColors>
      <color rgb="FFFFFFCC"/>
      <color rgb="FFCCFFCC"/>
      <color rgb="FF0066FF"/>
      <color rgb="FFFF6699"/>
      <color rgb="FF00FF00"/>
      <color rgb="FFFFFF00"/>
      <color rgb="FFCCFFFF"/>
      <color rgb="FFCCEC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15</xdr:row>
      <xdr:rowOff>0</xdr:rowOff>
    </xdr:from>
    <xdr:to>
      <xdr:col>17</xdr:col>
      <xdr:colOff>4114800</xdr:colOff>
      <xdr:row>20</xdr:row>
      <xdr:rowOff>0</xdr:rowOff>
    </xdr:to>
    <xdr:sp macro="" textlink="">
      <xdr:nvSpPr>
        <xdr:cNvPr id="23" name="Instructions" hidden="1">
          <a:extLst>
            <a:ext uri="{FF2B5EF4-FFF2-40B4-BE49-F238E27FC236}">
              <a16:creationId xmlns:a16="http://schemas.microsoft.com/office/drawing/2014/main" id="{00000000-0008-0000-0000-000017000000}"/>
            </a:ext>
          </a:extLst>
        </xdr:cNvPr>
        <xdr:cNvSpPr/>
      </xdr:nvSpPr>
      <xdr:spPr>
        <a:xfrm>
          <a:off x="8122920" y="3002280"/>
          <a:ext cx="4114800" cy="11430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200" b="1">
              <a:solidFill>
                <a:srgbClr val="FFFF00"/>
              </a:solidFill>
              <a:latin typeface="Times New Roman" panose="02020603050405020304" pitchFamily="18" charset="0"/>
              <a:cs typeface="Times New Roman" panose="02020603050405020304" pitchFamily="18" charset="0"/>
            </a:rPr>
            <a:t>Instruction Sub-Section:</a:t>
          </a:r>
        </a:p>
      </xdr:txBody>
    </xdr:sp>
    <xdr:clientData/>
  </xdr:twoCellAnchor>
  <xdr:twoCellAnchor>
    <xdr:from>
      <xdr:col>17</xdr:col>
      <xdr:colOff>0</xdr:colOff>
      <xdr:row>20</xdr:row>
      <xdr:rowOff>91440</xdr:rowOff>
    </xdr:from>
    <xdr:to>
      <xdr:col>22</xdr:col>
      <xdr:colOff>281940</xdr:colOff>
      <xdr:row>69</xdr:row>
      <xdr:rowOff>0</xdr:rowOff>
    </xdr:to>
    <xdr:sp macro="" textlink="">
      <xdr:nvSpPr>
        <xdr:cNvPr id="30" name="Instr_Purpose" hidden="1">
          <a:extLst>
            <a:ext uri="{FF2B5EF4-FFF2-40B4-BE49-F238E27FC236}">
              <a16:creationId xmlns:a16="http://schemas.microsoft.com/office/drawing/2014/main" id="{00000000-0008-0000-0000-00001E000000}"/>
            </a:ext>
          </a:extLst>
        </xdr:cNvPr>
        <xdr:cNvSpPr/>
      </xdr:nvSpPr>
      <xdr:spPr>
        <a:xfrm>
          <a:off x="8122920" y="4236720"/>
          <a:ext cx="9304020" cy="91440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Purpose:</a:t>
          </a:r>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This spreadsheet serves as an assistance tool for entering fuel into BSIP via transaction ZFE2 – Manual Fuel Entry.  Its assistance is substantiated utilizing accuracy verification and expediting workflow.</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r>
            <a:rPr lang="en-US" sz="1000" b="1">
              <a:solidFill>
                <a:schemeClr val="accent6"/>
              </a:solidFill>
              <a:effectLst/>
              <a:latin typeface="Times New Roman" panose="02020603050405020304" pitchFamily="18" charset="0"/>
              <a:ea typeface="+mn-ea"/>
              <a:cs typeface="Times New Roman" panose="02020603050405020304" pitchFamily="18" charset="0"/>
            </a:rPr>
            <a:t>Accuracy</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Eliminates the necessity for usage of a ten-key calculator; employing summing the quantities of fuel and oil recorded for each inventory item in the course of input.  Accordingly, displaying their totals at both the top-right and bottom-right sections of the TD-18B.</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Preserves a running balance of fuel dispensed from the bulk pump/fuel truck; assisting in the accurateness for refueling.</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Verification of fuel dispensed; total fuel distributed to each inventory item concerning the variance calculated between the beginning and ending bulk pump/fuel-truck meter readings.</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Highlight indicators to detect duplicate inventory items input within TD-18B.</a:t>
          </a:r>
        </a:p>
        <a:p>
          <a:r>
            <a:rPr lang="en-US" sz="1000">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accent2"/>
            </a:solidFill>
            <a:effectLst/>
            <a:latin typeface="Times New Roman" panose="02020603050405020304" pitchFamily="18" charset="0"/>
            <a:ea typeface="+mn-ea"/>
            <a:cs typeface="Times New Roman" panose="02020603050405020304" pitchFamily="18" charset="0"/>
          </a:endParaRPr>
        </a:p>
        <a:p>
          <a:r>
            <a:rPr lang="en-US" sz="1000" b="1">
              <a:solidFill>
                <a:schemeClr val="accent6"/>
              </a:solidFill>
              <a:effectLst/>
              <a:latin typeface="Times New Roman" panose="02020603050405020304" pitchFamily="18" charset="0"/>
              <a:ea typeface="+mn-ea"/>
              <a:cs typeface="Times New Roman" panose="02020603050405020304" pitchFamily="18" charset="0"/>
            </a:rPr>
            <a:t>Expediting workflow</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Input necessitates operator only key the reference numeral(s) to the inventory item; conversion to inventory item format:  ####-#### occurs automatically (</a:t>
          </a:r>
          <a:r>
            <a:rPr lang="en-US" sz="1000" i="1">
              <a:solidFill>
                <a:schemeClr val="lt1"/>
              </a:solidFill>
              <a:effectLst/>
              <a:latin typeface="Times New Roman" panose="02020603050405020304" pitchFamily="18" charset="0"/>
              <a:ea typeface="+mn-ea"/>
              <a:cs typeface="Times New Roman" panose="02020603050405020304" pitchFamily="18" charset="0"/>
            </a:rPr>
            <a:t>See example below</a:t>
          </a:r>
          <a:r>
            <a:rPr lang="en-US" sz="1000">
              <a:solidFill>
                <a:schemeClr val="lt1"/>
              </a:solidFill>
              <a:effectLst/>
              <a:latin typeface="Times New Roman" panose="02020603050405020304" pitchFamily="18" charset="0"/>
              <a:ea typeface="+mn-ea"/>
              <a:cs typeface="Times New Roman" panose="02020603050405020304" pitchFamily="18" charset="0"/>
            </a:rPr>
            <a:t>).</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Format Breakdown:</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2"/>
          <a:r>
            <a:rPr lang="en-US" sz="1000">
              <a:solidFill>
                <a:schemeClr val="lt1"/>
              </a:solidFill>
              <a:effectLst/>
              <a:latin typeface="Times New Roman" panose="02020603050405020304" pitchFamily="18" charset="0"/>
              <a:ea typeface="+mn-ea"/>
              <a:cs typeface="Times New Roman" panose="02020603050405020304" pitchFamily="18" charset="0"/>
            </a:rPr>
            <a:t>####	County Plant – Passes in from Master Setup</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Plant = 6056</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Hyphen inserts automatically</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Reference number, right-justified, with leading zeros; creating a four-digit numeric.</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Bus #12</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Output:</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2"/>
          <a:r>
            <a:rPr lang="en-US" sz="1000">
              <a:solidFill>
                <a:schemeClr val="lt1"/>
              </a:solidFill>
              <a:effectLst/>
              <a:latin typeface="Times New Roman" panose="02020603050405020304" pitchFamily="18" charset="0"/>
              <a:ea typeface="+mn-ea"/>
              <a:cs typeface="Times New Roman" panose="02020603050405020304" pitchFamily="18" charset="0"/>
            </a:rPr>
            <a:t>6056-0012</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Fuel Type populates based on inventory item entry,</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a:solidFill>
                <a:schemeClr val="lt1"/>
              </a:solidFill>
              <a:effectLst/>
              <a:latin typeface="Times New Roman" panose="02020603050405020304" pitchFamily="18" charset="0"/>
              <a:ea typeface="+mn-ea"/>
              <a:cs typeface="Times New Roman" panose="02020603050405020304" pitchFamily="18" charset="0"/>
            </a:rPr>
            <a:t>(U = Unleaded; D = Diesel).  The default setting is in Master Setup.</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Equipment Number, Fuel Type, Gallons, Lube Type, Quarts, and Meter Reading can be copied fifteen lines at a stint utilizing one of four individualized buttons.</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Update button click generates a new input form named “##-##-## Fuel”  (##-##-## represent current date).</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Current ending meter readings transferred to the new form’s beginning meter readings.</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Option to retain inventory item numbers for future use or to clear</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17</xdr:col>
      <xdr:colOff>0</xdr:colOff>
      <xdr:row>20</xdr:row>
      <xdr:rowOff>91440</xdr:rowOff>
    </xdr:from>
    <xdr:to>
      <xdr:col>22</xdr:col>
      <xdr:colOff>281940</xdr:colOff>
      <xdr:row>69</xdr:row>
      <xdr:rowOff>0</xdr:rowOff>
    </xdr:to>
    <xdr:sp macro="" textlink="">
      <xdr:nvSpPr>
        <xdr:cNvPr id="31" name="Instr_Master_Setup" hidden="1">
          <a:extLst>
            <a:ext uri="{FF2B5EF4-FFF2-40B4-BE49-F238E27FC236}">
              <a16:creationId xmlns:a16="http://schemas.microsoft.com/office/drawing/2014/main" id="{00000000-0008-0000-0000-00001F000000}"/>
            </a:ext>
          </a:extLst>
        </xdr:cNvPr>
        <xdr:cNvSpPr/>
      </xdr:nvSpPr>
      <xdr:spPr>
        <a:xfrm>
          <a:off x="8122920" y="4236720"/>
          <a:ext cx="9304020" cy="91440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Master</a:t>
          </a:r>
          <a:r>
            <a:rPr lang="en-US" sz="1800" b="1" baseline="0">
              <a:solidFill>
                <a:schemeClr val="accent6"/>
              </a:solidFill>
              <a:effectLst/>
              <a:latin typeface="Times New Roman" panose="02020603050405020304" pitchFamily="18" charset="0"/>
              <a:ea typeface="+mn-ea"/>
              <a:cs typeface="Times New Roman" panose="02020603050405020304" pitchFamily="18" charset="0"/>
            </a:rPr>
            <a:t> Setup</a:t>
          </a:r>
          <a:r>
            <a:rPr lang="en-US" sz="1800" b="1">
              <a:solidFill>
                <a:schemeClr val="accent6"/>
              </a:solidFill>
              <a:effectLst/>
              <a:latin typeface="Times New Roman" panose="02020603050405020304" pitchFamily="18" charset="0"/>
              <a:ea typeface="+mn-ea"/>
              <a:cs typeface="Times New Roman" panose="02020603050405020304" pitchFamily="18" charset="0"/>
            </a:rPr>
            <a:t>:</a:t>
          </a:r>
          <a:r>
            <a:rPr lang="en-US" sz="1000">
              <a:solidFill>
                <a:schemeClr val="lt1"/>
              </a:solidFill>
              <a:effectLst/>
              <a:latin typeface="Times New Roman" panose="02020603050405020304" pitchFamily="18" charset="0"/>
              <a:ea typeface="+mn-ea"/>
              <a:cs typeface="Times New Roman" panose="02020603050405020304" pitchFamily="18" charset="0"/>
            </a:rPr>
            <a:t>	</a:t>
          </a:r>
        </a:p>
        <a:p>
          <a:endParaRPr lang="en-US" sz="1000" b="1">
            <a:solidFill>
              <a:schemeClr val="lt1"/>
            </a:solidFill>
            <a:effectLst/>
            <a:latin typeface="Times New Roman" panose="02020603050405020304" pitchFamily="18" charset="0"/>
            <a:ea typeface="+mn-ea"/>
            <a:cs typeface="Times New Roman" panose="02020603050405020304" pitchFamily="18" charset="0"/>
          </a:endParaRPr>
        </a:p>
        <a:p>
          <a:r>
            <a:rPr lang="en-US" sz="1400" b="1">
              <a:solidFill>
                <a:schemeClr val="accent6"/>
              </a:solidFill>
              <a:effectLst/>
              <a:latin typeface="Times New Roman" panose="02020603050405020304" pitchFamily="18" charset="0"/>
              <a:ea typeface="+mn-ea"/>
              <a:cs typeface="Times New Roman" panose="02020603050405020304" pitchFamily="18" charset="0"/>
            </a:rPr>
            <a:t>Important:</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Complete once all prior dispensed fuel is recorded into BSIP and before any additional fuel is dispensed.  DO NOT start this initial recording in the middle of a shift while fuel is dispensing; doing so will distort values matching meter readings.</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0"/>
          <a:r>
            <a:rPr lang="en-US" sz="1400">
              <a:solidFill>
                <a:schemeClr val="accent6"/>
              </a:solidFill>
              <a:effectLst/>
              <a:latin typeface="Times New Roman" panose="02020603050405020304" pitchFamily="18" charset="0"/>
              <a:ea typeface="+mn-ea"/>
              <a:cs typeface="Times New Roman" panose="02020603050405020304" pitchFamily="18" charset="0"/>
            </a:rPr>
            <a:t>Select “Master Setup” worksheet.</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Plant Number</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Key in or select from the drop-down list the four-digit numeric assigned to your county.</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Range from 6000 to 6100</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County Name</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Auto populates based upon Plant Number.  Verify for accuracy; if invalid re-key the Plant Number.</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Default Fuel Type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Functionality is designed to record fuel dispensed from a Bulk Pump or a Fuel Truck; choose the default.</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Unleaded or Diesel</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Fuel Dispensed From</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Choose the dispensing platform.</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Bulk Pump or Fuel Truck</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Inventory Number</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BSIP assigned four-digit inventory number of dispensing platform.</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4001</a:t>
          </a:r>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Driver’s Name</a:t>
          </a:r>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b="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(Fuel Truck Only) - Driver’s name will print on the signature line.</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Personnel Number</a:t>
          </a:r>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(Fuel Truck Only) - Driver’s BSIP personnel number.</a:t>
          </a:r>
        </a:p>
        <a:p>
          <a:endParaRPr lang="en-US" sz="1000">
            <a:solidFill>
              <a:schemeClr val="lt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17</xdr:col>
      <xdr:colOff>0</xdr:colOff>
      <xdr:row>20</xdr:row>
      <xdr:rowOff>91440</xdr:rowOff>
    </xdr:from>
    <xdr:to>
      <xdr:col>22</xdr:col>
      <xdr:colOff>281940</xdr:colOff>
      <xdr:row>69</xdr:row>
      <xdr:rowOff>0</xdr:rowOff>
    </xdr:to>
    <xdr:sp macro="" textlink="">
      <xdr:nvSpPr>
        <xdr:cNvPr id="32" name="Instr_Auto_Populate" hidden="1">
          <a:extLst>
            <a:ext uri="{FF2B5EF4-FFF2-40B4-BE49-F238E27FC236}">
              <a16:creationId xmlns:a16="http://schemas.microsoft.com/office/drawing/2014/main" id="{00000000-0008-0000-0000-000020000000}"/>
            </a:ext>
          </a:extLst>
        </xdr:cNvPr>
        <xdr:cNvSpPr/>
      </xdr:nvSpPr>
      <xdr:spPr>
        <a:xfrm>
          <a:off x="8122920" y="4236720"/>
          <a:ext cx="9304020" cy="91440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Items Auto</a:t>
          </a:r>
          <a:r>
            <a:rPr lang="en-US" sz="1800" b="1" baseline="0">
              <a:solidFill>
                <a:schemeClr val="accent6"/>
              </a:solidFill>
              <a:effectLst/>
              <a:latin typeface="Times New Roman" panose="02020603050405020304" pitchFamily="18" charset="0"/>
              <a:ea typeface="+mn-ea"/>
              <a:cs typeface="Times New Roman" panose="02020603050405020304" pitchFamily="18" charset="0"/>
            </a:rPr>
            <a:t>-populated</a:t>
          </a:r>
          <a:r>
            <a:rPr lang="en-US" sz="1800" b="1">
              <a:solidFill>
                <a:schemeClr val="accent6"/>
              </a:solidFill>
              <a:effectLst/>
              <a:latin typeface="Times New Roman" panose="02020603050405020304" pitchFamily="18" charset="0"/>
              <a:ea typeface="+mn-ea"/>
              <a:cs typeface="Times New Roman" panose="02020603050405020304" pitchFamily="18" charset="0"/>
            </a:rPr>
            <a:t>:</a:t>
          </a:r>
        </a:p>
        <a:p>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Completing the Master Setup questionnaire allocates information to the TD-18B report; allowing the subsequent fields to populate:</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Title of form</a:t>
          </a:r>
          <a:r>
            <a:rPr lang="en-US" sz="1000">
              <a:solidFill>
                <a:schemeClr val="accent6"/>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 = BSIP inventory item number</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Truck Route:  ####; or</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Bulk Pump:  ####</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Date/Title</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Parallels worksheet name.</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Station</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Utilizes formula based upon Plant Number to generate Station Number.</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Fuel Entry information</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Input necessitates operator only key the reference numeral(s) to the inventory item; conversion to inventory item format:  ####-#### occurs automatically (</a:t>
          </a:r>
          <a:r>
            <a:rPr lang="en-US" sz="1000" i="1">
              <a:solidFill>
                <a:schemeClr val="lt1"/>
              </a:solidFill>
              <a:effectLst/>
              <a:latin typeface="Times New Roman" panose="02020603050405020304" pitchFamily="18" charset="0"/>
              <a:ea typeface="+mn-ea"/>
              <a:cs typeface="Times New Roman" panose="02020603050405020304" pitchFamily="18" charset="0"/>
            </a:rPr>
            <a:t>See example below</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Format Breakdown:</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3"/>
          <a:r>
            <a:rPr lang="en-US" sz="1000">
              <a:solidFill>
                <a:schemeClr val="lt1"/>
              </a:solidFill>
              <a:effectLst/>
              <a:latin typeface="Times New Roman" panose="02020603050405020304" pitchFamily="18" charset="0"/>
              <a:ea typeface="+mn-ea"/>
              <a:cs typeface="Times New Roman" panose="02020603050405020304" pitchFamily="18" charset="0"/>
            </a:rPr>
            <a:t>####	County Plant – Passes in from Master Setup</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Plant = 6056</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3"/>
          <a:r>
            <a:rPr lang="en-US" sz="1000">
              <a:solidFill>
                <a:schemeClr val="lt1"/>
              </a:solidFill>
              <a:effectLst/>
              <a:latin typeface="Times New Roman" panose="02020603050405020304" pitchFamily="18" charset="0"/>
              <a:ea typeface="+mn-ea"/>
              <a:cs typeface="Times New Roman" panose="02020603050405020304" pitchFamily="18" charset="0"/>
            </a:rPr>
            <a:t>-	Hyphen inserts automatically</a:t>
          </a:r>
        </a:p>
        <a:p>
          <a:pPr lvl="3"/>
          <a:r>
            <a:rPr lang="en-US" sz="1000">
              <a:solidFill>
                <a:schemeClr val="lt1"/>
              </a:solidFill>
              <a:effectLst/>
              <a:latin typeface="Times New Roman" panose="02020603050405020304" pitchFamily="18" charset="0"/>
              <a:ea typeface="+mn-ea"/>
              <a:cs typeface="Times New Roman" panose="02020603050405020304" pitchFamily="18" charset="0"/>
            </a:rPr>
            <a:t>####	Reference number, right-justified, with leading zeros; creating a four-digit numeric.</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Ex:  Bus #12</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3"/>
          <a:r>
            <a:rPr lang="en-US" sz="1000" b="1">
              <a:solidFill>
                <a:schemeClr val="accent6"/>
              </a:solidFill>
              <a:effectLst/>
              <a:latin typeface="Times New Roman" panose="02020603050405020304" pitchFamily="18" charset="0"/>
              <a:ea typeface="+mn-ea"/>
              <a:cs typeface="Times New Roman" panose="02020603050405020304" pitchFamily="18" charset="0"/>
            </a:rPr>
            <a:t>Output:</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3"/>
          <a:r>
            <a:rPr lang="en-US" sz="1000">
              <a:solidFill>
                <a:schemeClr val="lt1"/>
              </a:solidFill>
              <a:effectLst/>
              <a:latin typeface="Times New Roman" panose="02020603050405020304" pitchFamily="18" charset="0"/>
              <a:ea typeface="+mn-ea"/>
              <a:cs typeface="Times New Roman" panose="02020603050405020304" pitchFamily="18" charset="0"/>
            </a:rPr>
            <a:t>6056-0012</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Fuel Type</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Auto-populates when fuel quantity is keyed; it defaults to Master Setup setting.</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Main Bulk Meter</a:t>
          </a:r>
          <a:r>
            <a:rPr lang="en-US" sz="1000">
              <a:solidFill>
                <a:schemeClr val="accent6"/>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Pump that fills truck</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Old Meter reading – Beginning meter reading. </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Variance – Difference between New and Old meter reading.</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Truck/Bulk Meter</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2"/>
          <a:r>
            <a:rPr lang="en-US" sz="1000">
              <a:solidFill>
                <a:schemeClr val="lt1"/>
              </a:solidFill>
              <a:effectLst/>
              <a:latin typeface="Times New Roman" panose="02020603050405020304" pitchFamily="18" charset="0"/>
              <a:ea typeface="+mn-ea"/>
              <a:cs typeface="Times New Roman" panose="02020603050405020304" pitchFamily="18" charset="0"/>
            </a:rPr>
            <a:t>Old is beginning balance (prior days ending balance).</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Variance – Difference between New and Old meter reading.</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Technician</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2"/>
          <a:r>
            <a:rPr lang="en-US" sz="1000">
              <a:solidFill>
                <a:schemeClr val="lt1"/>
              </a:solidFill>
              <a:effectLst/>
              <a:latin typeface="Times New Roman" panose="02020603050405020304" pitchFamily="18" charset="0"/>
              <a:ea typeface="+mn-ea"/>
              <a:cs typeface="Times New Roman" panose="02020603050405020304" pitchFamily="18" charset="0"/>
            </a:rPr>
            <a:t>Signature – Auto-populates from Master Setup</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Personnel Number – Auto-populates from Master Setup</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endParaRPr lang="en-US" sz="1000" b="1">
            <a:solidFill>
              <a:schemeClr val="lt1"/>
            </a:solidFill>
            <a:effectLst/>
            <a:latin typeface="Times New Roman" panose="02020603050405020304" pitchFamily="18" charset="0"/>
            <a:ea typeface="+mn-ea"/>
            <a:cs typeface="Times New Roman" panose="02020603050405020304" pitchFamily="18" charset="0"/>
          </a:endParaRPr>
        </a:p>
        <a:p>
          <a:endParaRPr lang="en-US" sz="1000">
            <a:solidFill>
              <a:schemeClr val="lt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17</xdr:col>
      <xdr:colOff>0</xdr:colOff>
      <xdr:row>20</xdr:row>
      <xdr:rowOff>91440</xdr:rowOff>
    </xdr:from>
    <xdr:to>
      <xdr:col>22</xdr:col>
      <xdr:colOff>281940</xdr:colOff>
      <xdr:row>69</xdr:row>
      <xdr:rowOff>0</xdr:rowOff>
    </xdr:to>
    <xdr:sp macro="" textlink="">
      <xdr:nvSpPr>
        <xdr:cNvPr id="33" name="Instr_Data_Entry" hidden="1">
          <a:extLst>
            <a:ext uri="{FF2B5EF4-FFF2-40B4-BE49-F238E27FC236}">
              <a16:creationId xmlns:a16="http://schemas.microsoft.com/office/drawing/2014/main" id="{00000000-0008-0000-0000-000021000000}"/>
            </a:ext>
          </a:extLst>
        </xdr:cNvPr>
        <xdr:cNvSpPr/>
      </xdr:nvSpPr>
      <xdr:spPr>
        <a:xfrm>
          <a:off x="8122920" y="4236720"/>
          <a:ext cx="9304020" cy="91440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Data Entry:</a:t>
          </a:r>
        </a:p>
        <a:p>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Inventory number </a:t>
          </a:r>
          <a:r>
            <a:rPr lang="en-US" sz="1000" b="1">
              <a:solidFill>
                <a:schemeClr val="lt1"/>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a:t>
          </a:r>
          <a:r>
            <a:rPr lang="en-US" sz="1000" i="1">
              <a:solidFill>
                <a:schemeClr val="lt1"/>
              </a:solidFill>
              <a:effectLst/>
              <a:latin typeface="Times New Roman" panose="02020603050405020304" pitchFamily="18" charset="0"/>
              <a:ea typeface="+mn-ea"/>
              <a:cs typeface="Times New Roman" panose="02020603050405020304" pitchFamily="18" charset="0"/>
            </a:rPr>
            <a:t>Required</a:t>
          </a:r>
          <a:r>
            <a:rPr lang="en-US" sz="1000">
              <a:solidFill>
                <a:schemeClr val="lt1"/>
              </a:solidFill>
              <a:effectLst/>
              <a:latin typeface="Times New Roman" panose="02020603050405020304" pitchFamily="18" charset="0"/>
              <a:ea typeface="+mn-ea"/>
              <a:cs typeface="Times New Roman" panose="02020603050405020304" pitchFamily="18" charset="0"/>
            </a:rPr>
            <a:t>)</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Key </a:t>
          </a:r>
          <a:r>
            <a:rPr lang="en-US" sz="1000" b="1">
              <a:solidFill>
                <a:schemeClr val="lt1"/>
              </a:solidFill>
              <a:effectLst/>
              <a:latin typeface="Times New Roman" panose="02020603050405020304" pitchFamily="18" charset="0"/>
              <a:ea typeface="+mn-ea"/>
              <a:cs typeface="Times New Roman" panose="02020603050405020304" pitchFamily="18" charset="0"/>
            </a:rPr>
            <a:t>ONLY</a:t>
          </a:r>
          <a:r>
            <a:rPr lang="en-US" sz="1000">
              <a:solidFill>
                <a:schemeClr val="lt1"/>
              </a:solidFill>
              <a:effectLst/>
              <a:latin typeface="Times New Roman" panose="02020603050405020304" pitchFamily="18" charset="0"/>
              <a:ea typeface="+mn-ea"/>
              <a:cs typeface="Times New Roman" panose="02020603050405020304" pitchFamily="18" charset="0"/>
            </a:rPr>
            <a:t> the BSIP vehicle number.  </a:t>
          </a:r>
          <a:r>
            <a:rPr lang="en-US" sz="1000" b="1">
              <a:solidFill>
                <a:schemeClr val="lt1"/>
              </a:solidFill>
              <a:effectLst/>
              <a:latin typeface="Times New Roman" panose="02020603050405020304" pitchFamily="18" charset="0"/>
              <a:ea typeface="+mn-ea"/>
              <a:cs typeface="Times New Roman" panose="02020603050405020304" pitchFamily="18" charset="0"/>
            </a:rPr>
            <a:t>DO NOT</a:t>
          </a:r>
          <a:r>
            <a:rPr lang="en-US" sz="1000">
              <a:solidFill>
                <a:schemeClr val="lt1"/>
              </a:solidFill>
              <a:effectLst/>
              <a:latin typeface="Times New Roman" panose="02020603050405020304" pitchFamily="18" charset="0"/>
              <a:ea typeface="+mn-ea"/>
              <a:cs typeface="Times New Roman" panose="02020603050405020304" pitchFamily="18" charset="0"/>
            </a:rPr>
            <a:t> input Plant number nor leading zeros.</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Examples</a:t>
          </a:r>
          <a:r>
            <a:rPr lang="en-US" sz="1000" b="1">
              <a:solidFill>
                <a:schemeClr val="lt1"/>
              </a:solidFill>
              <a:effectLst/>
              <a:latin typeface="Times New Roman" panose="02020603050405020304" pitchFamily="18" charset="0"/>
              <a:ea typeface="+mn-ea"/>
              <a:cs typeface="Times New Roman" panose="02020603050405020304" pitchFamily="18" charset="0"/>
            </a:rPr>
            <a:t>:</a:t>
          </a:r>
          <a:r>
            <a:rPr lang="en-US" sz="1000">
              <a:solidFill>
                <a:schemeClr val="lt1"/>
              </a:solidFill>
              <a:effectLst/>
              <a:latin typeface="Times New Roman" panose="02020603050405020304" pitchFamily="18" charset="0"/>
              <a:ea typeface="+mn-ea"/>
              <a:cs typeface="Times New Roman" panose="02020603050405020304" pitchFamily="18" charset="0"/>
            </a:rPr>
            <a:t> (Using Plant 6056 “Macon”)</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Items using fuel:</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2"/>
          <a:r>
            <a:rPr lang="en-US" sz="1000" b="0" u="sng">
              <a:solidFill>
                <a:schemeClr val="accent6"/>
              </a:solidFill>
              <a:effectLst/>
              <a:latin typeface="Times New Roman" panose="02020603050405020304" pitchFamily="18" charset="0"/>
              <a:ea typeface="+mn-ea"/>
              <a:cs typeface="Times New Roman" panose="02020603050405020304" pitchFamily="18" charset="0"/>
            </a:rPr>
            <a:t>Vehicle</a:t>
          </a:r>
          <a:r>
            <a:rPr lang="en-US" sz="1000" b="0" u="sng" baseline="0">
              <a:solidFill>
                <a:schemeClr val="accent6"/>
              </a:solidFill>
              <a:effectLst/>
              <a:latin typeface="Times New Roman" panose="02020603050405020304" pitchFamily="18" charset="0"/>
              <a:ea typeface="+mn-ea"/>
              <a:cs typeface="Times New Roman" panose="02020603050405020304" pitchFamily="18" charset="0"/>
            </a:rPr>
            <a:t>                                   Key</a:t>
          </a:r>
          <a:r>
            <a:rPr lang="en-US" sz="1000" b="0" u="sng">
              <a:solidFill>
                <a:schemeClr val="accent6"/>
              </a:solidFill>
              <a:effectLst/>
              <a:latin typeface="Times New Roman" panose="02020603050405020304" pitchFamily="18" charset="0"/>
              <a:ea typeface="+mn-ea"/>
              <a:cs typeface="Times New Roman" panose="02020603050405020304" pitchFamily="18" charset="0"/>
            </a:rPr>
            <a:t>            Displayed</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Bus #4                                     4                 6056-0004</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Bus #136                                 136             6056-0136</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Activity Bus #8114                 8114           6056-8114</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County Car #7032                   7032           6056-7032</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School Generator #7040         7040           6056-7040</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Bulk Pump Unleaded #7020   7020           6056-7020</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Bulk Pump Diesel #7021        7021           6056-7021</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Gallons</a:t>
          </a:r>
          <a:r>
            <a:rPr lang="en-US" sz="1000">
              <a:solidFill>
                <a:schemeClr val="accent6"/>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 (</a:t>
          </a:r>
          <a:r>
            <a:rPr lang="en-US" sz="1000" i="1">
              <a:solidFill>
                <a:schemeClr val="lt1"/>
              </a:solidFill>
              <a:effectLst/>
              <a:latin typeface="Times New Roman" panose="02020603050405020304" pitchFamily="18" charset="0"/>
              <a:ea typeface="+mn-ea"/>
              <a:cs typeface="Times New Roman" panose="02020603050405020304" pitchFamily="18" charset="0"/>
            </a:rPr>
            <a:t>Required/Optional</a:t>
          </a:r>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Gallons dispensed to the inventory item; is optional if quarts of oil input; otherwise, it is a required field.</a:t>
          </a:r>
          <a:br>
            <a:rPr lang="en-US" sz="1000">
              <a:solidFill>
                <a:schemeClr val="lt1"/>
              </a:solidFill>
              <a:effectLst/>
              <a:latin typeface="Times New Roman" panose="02020603050405020304" pitchFamily="18" charset="0"/>
              <a:ea typeface="+mn-ea"/>
              <a:cs typeface="Times New Roman" panose="02020603050405020304" pitchFamily="18" charset="0"/>
            </a:rPr>
          </a:br>
          <a:r>
            <a:rPr lang="en-US" sz="1000" b="1">
              <a:solidFill>
                <a:schemeClr val="lt1"/>
              </a:solidFill>
              <a:effectLst/>
              <a:latin typeface="Times New Roman" panose="02020603050405020304" pitchFamily="18" charset="0"/>
              <a:ea typeface="+mn-ea"/>
              <a:cs typeface="Times New Roman" panose="02020603050405020304" pitchFamily="18" charset="0"/>
            </a:rPr>
            <a:t>Note </a:t>
          </a:r>
          <a:r>
            <a:rPr lang="en-US" sz="1000">
              <a:solidFill>
                <a:schemeClr val="lt1"/>
              </a:solidFill>
              <a:effectLst/>
              <a:latin typeface="Times New Roman" panose="02020603050405020304" pitchFamily="18" charset="0"/>
              <a:ea typeface="+mn-ea"/>
              <a:cs typeface="Times New Roman" panose="02020603050405020304" pitchFamily="18" charset="0"/>
            </a:rPr>
            <a:t>– Software automatically rounds to the nearest tenth.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Quarts</a:t>
          </a:r>
          <a:r>
            <a:rPr lang="en-US" sz="1000">
              <a:solidFill>
                <a:schemeClr val="lt1"/>
              </a:solidFill>
              <a:effectLst/>
              <a:latin typeface="Times New Roman" panose="02020603050405020304" pitchFamily="18" charset="0"/>
              <a:ea typeface="+mn-ea"/>
              <a:cs typeface="Times New Roman" panose="02020603050405020304" pitchFamily="18" charset="0"/>
            </a:rPr>
            <a:t> – (</a:t>
          </a:r>
          <a:r>
            <a:rPr lang="en-US" sz="1000" i="1">
              <a:solidFill>
                <a:schemeClr val="lt1"/>
              </a:solidFill>
              <a:effectLst/>
              <a:latin typeface="Times New Roman" panose="02020603050405020304" pitchFamily="18" charset="0"/>
              <a:ea typeface="+mn-ea"/>
              <a:cs typeface="Times New Roman" panose="02020603050405020304" pitchFamily="18" charset="0"/>
            </a:rPr>
            <a:t>Optional</a:t>
          </a:r>
          <a:r>
            <a:rPr lang="en-US" sz="1000">
              <a:solidFill>
                <a:schemeClr val="lt1"/>
              </a:solidFill>
              <a:effectLst/>
              <a:latin typeface="Times New Roman" panose="02020603050405020304" pitchFamily="18" charset="0"/>
              <a:ea typeface="+mn-ea"/>
              <a:cs typeface="Times New Roman" panose="02020603050405020304" pitchFamily="18" charset="0"/>
            </a:rPr>
            <a:t>) –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Amount of oil/DEF dispensed.</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Meter</a:t>
          </a:r>
          <a:r>
            <a:rPr lang="en-US" sz="1000">
              <a:solidFill>
                <a:schemeClr val="accent6"/>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 (</a:t>
          </a:r>
          <a:r>
            <a:rPr lang="en-US" sz="1000" i="1">
              <a:solidFill>
                <a:schemeClr val="lt1"/>
              </a:solidFill>
              <a:effectLst/>
              <a:latin typeface="Times New Roman" panose="02020603050405020304" pitchFamily="18" charset="0"/>
              <a:ea typeface="+mn-ea"/>
              <a:cs typeface="Times New Roman" panose="02020603050405020304" pitchFamily="18" charset="0"/>
            </a:rPr>
            <a:t>Required/Optional</a:t>
          </a:r>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Meter is a required field if fueling is for a vehicle; likewise, this is an optional field if the inventory item is for a non-vehicle inventory item.  (Ex:  School generator.)</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Main Bulk Meter </a:t>
          </a:r>
          <a:r>
            <a:rPr lang="en-US" sz="1000" i="1">
              <a:solidFill>
                <a:schemeClr val="lt1"/>
              </a:solidFill>
              <a:effectLst/>
              <a:latin typeface="Times New Roman" panose="02020603050405020304" pitchFamily="18" charset="0"/>
              <a:ea typeface="+mn-ea"/>
              <a:cs typeface="Times New Roman" panose="02020603050405020304" pitchFamily="18" charset="0"/>
            </a:rPr>
            <a:t>(Only if using utility for fuel truck)</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lt1"/>
              </a:solidFill>
              <a:effectLst/>
              <a:latin typeface="Times New Roman" panose="02020603050405020304" pitchFamily="18" charset="0"/>
              <a:ea typeface="+mn-ea"/>
              <a:cs typeface="Times New Roman" panose="02020603050405020304" pitchFamily="18" charset="0"/>
            </a:rPr>
            <a:t>New	</a:t>
          </a:r>
          <a:r>
            <a:rPr lang="en-US" sz="1000">
              <a:solidFill>
                <a:schemeClr val="lt1"/>
              </a:solidFill>
              <a:effectLst/>
              <a:latin typeface="Times New Roman" panose="02020603050405020304" pitchFamily="18" charset="0"/>
              <a:ea typeface="+mn-ea"/>
              <a:cs typeface="Times New Roman" panose="02020603050405020304" pitchFamily="18" charset="0"/>
            </a:rPr>
            <a:t>Meter reading of main bulk meter immediately after fuel truck refilling.</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Old	</a:t>
          </a:r>
          <a:r>
            <a:rPr lang="en-US" sz="1000">
              <a:solidFill>
                <a:schemeClr val="lt1"/>
              </a:solidFill>
              <a:effectLst/>
              <a:latin typeface="Times New Roman" panose="02020603050405020304" pitchFamily="18" charset="0"/>
              <a:ea typeface="+mn-ea"/>
              <a:cs typeface="Times New Roman" panose="02020603050405020304" pitchFamily="18" charset="0"/>
            </a:rPr>
            <a:t>Meter reading of main bulk meter immediately in advance to fuel truck refilling.  (</a:t>
          </a:r>
          <a:r>
            <a:rPr lang="en-US" sz="1000" b="1">
              <a:solidFill>
                <a:schemeClr val="lt1"/>
              </a:solidFill>
              <a:effectLst/>
              <a:latin typeface="Times New Roman" panose="02020603050405020304" pitchFamily="18" charset="0"/>
              <a:ea typeface="+mn-ea"/>
              <a:cs typeface="Times New Roman" panose="02020603050405020304" pitchFamily="18" charset="0"/>
            </a:rPr>
            <a:t>Note:</a:t>
          </a:r>
          <a:r>
            <a:rPr lang="en-US" sz="1000">
              <a:solidFill>
                <a:schemeClr val="lt1"/>
              </a:solidFill>
              <a:effectLst/>
              <a:latin typeface="Times New Roman" panose="02020603050405020304" pitchFamily="18" charset="0"/>
              <a:ea typeface="+mn-ea"/>
              <a:cs typeface="Times New Roman" panose="02020603050405020304" pitchFamily="18" charset="0"/>
            </a:rPr>
            <a:t>  Field is automatically populated from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prior worksheets New meter reading.  However, it may be overridden if multiple fuel trucks use same Main Bulk Meter)</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b="1">
              <a:solidFill>
                <a:schemeClr val="accent6"/>
              </a:solidFill>
              <a:effectLst/>
              <a:latin typeface="Times New Roman" panose="02020603050405020304" pitchFamily="18" charset="0"/>
              <a:ea typeface="+mn-ea"/>
              <a:cs typeface="Times New Roman" panose="02020603050405020304" pitchFamily="18" charset="0"/>
            </a:rPr>
            <a:t>Bulk Pump/Truck Meter </a:t>
          </a:r>
          <a:endParaRPr lang="en-US" sz="1000">
            <a:solidFill>
              <a:schemeClr val="accent6"/>
            </a:solidFill>
            <a:effectLst/>
            <a:latin typeface="Times New Roman" panose="02020603050405020304" pitchFamily="18" charset="0"/>
            <a:ea typeface="+mn-ea"/>
            <a:cs typeface="Times New Roman" panose="02020603050405020304" pitchFamily="18" charset="0"/>
          </a:endParaRPr>
        </a:p>
        <a:p>
          <a:pPr lvl="1"/>
          <a:r>
            <a:rPr lang="en-US" sz="1000" b="1">
              <a:solidFill>
                <a:schemeClr val="lt1"/>
              </a:solidFill>
              <a:effectLst/>
              <a:latin typeface="Times New Roman" panose="02020603050405020304" pitchFamily="18" charset="0"/>
              <a:ea typeface="+mn-ea"/>
              <a:cs typeface="Times New Roman" panose="02020603050405020304" pitchFamily="18" charset="0"/>
            </a:rPr>
            <a:t>New	</a:t>
          </a:r>
          <a:r>
            <a:rPr lang="en-US" sz="1000">
              <a:solidFill>
                <a:schemeClr val="lt1"/>
              </a:solidFill>
              <a:effectLst/>
              <a:latin typeface="Times New Roman" panose="02020603050405020304" pitchFamily="18" charset="0"/>
              <a:ea typeface="+mn-ea"/>
              <a:cs typeface="Times New Roman" panose="02020603050405020304" pitchFamily="18" charset="0"/>
            </a:rPr>
            <a:t>Meter reading immediately after fuel dispensed for the day.</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Old	</a:t>
          </a:r>
          <a:r>
            <a:rPr lang="en-US" sz="1000" b="0">
              <a:solidFill>
                <a:schemeClr val="lt1"/>
              </a:solidFill>
              <a:effectLst/>
              <a:latin typeface="Times New Roman" panose="02020603050405020304" pitchFamily="18" charset="0"/>
              <a:ea typeface="+mn-ea"/>
              <a:cs typeface="Times New Roman" panose="02020603050405020304" pitchFamily="18" charset="0"/>
            </a:rPr>
            <a:t>Meter</a:t>
          </a:r>
          <a:r>
            <a:rPr lang="en-US" sz="1000" b="0" baseline="0">
              <a:solidFill>
                <a:schemeClr val="lt1"/>
              </a:solidFill>
              <a:effectLst/>
              <a:latin typeface="Times New Roman" panose="02020603050405020304" pitchFamily="18" charset="0"/>
              <a:ea typeface="+mn-ea"/>
              <a:cs typeface="Times New Roman" panose="02020603050405020304" pitchFamily="18" charset="0"/>
            </a:rPr>
            <a:t> reading before fuel dispensed for the day.</a:t>
          </a:r>
          <a:endParaRPr lang="en-US" sz="1000">
            <a:solidFill>
              <a:schemeClr val="lt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17</xdr:col>
      <xdr:colOff>0</xdr:colOff>
      <xdr:row>20</xdr:row>
      <xdr:rowOff>91440</xdr:rowOff>
    </xdr:from>
    <xdr:to>
      <xdr:col>22</xdr:col>
      <xdr:colOff>281940</xdr:colOff>
      <xdr:row>79</xdr:row>
      <xdr:rowOff>152400</xdr:rowOff>
    </xdr:to>
    <xdr:sp macro="" textlink="">
      <xdr:nvSpPr>
        <xdr:cNvPr id="34" name="Instr_Error_Checking" hidden="1">
          <a:extLst>
            <a:ext uri="{FF2B5EF4-FFF2-40B4-BE49-F238E27FC236}">
              <a16:creationId xmlns:a16="http://schemas.microsoft.com/office/drawing/2014/main" id="{00000000-0008-0000-0000-000022000000}"/>
            </a:ext>
          </a:extLst>
        </xdr:cNvPr>
        <xdr:cNvSpPr/>
      </xdr:nvSpPr>
      <xdr:spPr>
        <a:xfrm>
          <a:off x="8122920" y="4236720"/>
          <a:ext cx="9304020" cy="109728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Error Checking:</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400" b="1">
              <a:solidFill>
                <a:schemeClr val="accent6"/>
              </a:solidFill>
              <a:effectLst/>
              <a:latin typeface="Times New Roman" panose="02020603050405020304" pitchFamily="18" charset="0"/>
              <a:ea typeface="+mn-ea"/>
              <a:cs typeface="Times New Roman" panose="02020603050405020304" pitchFamily="18" charset="0"/>
            </a:rPr>
            <a:t>Dual Entry Validation</a:t>
          </a:r>
          <a:r>
            <a:rPr lang="en-US" sz="1400">
              <a:solidFill>
                <a:schemeClr val="accent6"/>
              </a:solidFill>
              <a:effectLst/>
              <a:latin typeface="Times New Roman" panose="02020603050405020304" pitchFamily="18" charset="0"/>
              <a:ea typeface="+mn-ea"/>
              <a:cs typeface="Times New Roman" panose="02020603050405020304" pitchFamily="18" charset="0"/>
            </a:rPr>
            <a:t> </a:t>
          </a:r>
          <a:r>
            <a:rPr lang="en-US" sz="14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If an inventory number is duplicated on the same worksheet duplicate fields font and background color will be changed to highlight the occurrence.</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The user should verify the entries are correct for the inventory number input. If inventory item was filled twice within the same day; look at the amount of fuel used, if combined and it does not exceed the capacity of the vehicle then combine the fuel used amounts and use the greater of the meter readings. Otherwise, make sure entries are in chronological order.</a:t>
          </a:r>
        </a:p>
        <a:p>
          <a:pPr lvl="3"/>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Example:  </a:t>
          </a:r>
          <a:r>
            <a:rPr lang="en-US" sz="1000">
              <a:solidFill>
                <a:schemeClr val="lt1"/>
              </a:solidFill>
              <a:effectLst/>
              <a:latin typeface="Times New Roman" panose="02020603050405020304" pitchFamily="18" charset="0"/>
              <a:ea typeface="+mn-ea"/>
              <a:cs typeface="Times New Roman" panose="02020603050405020304" pitchFamily="18" charset="0"/>
            </a:rPr>
            <a:t>Bus #2 fueled twice</a:t>
          </a:r>
        </a:p>
        <a:p>
          <a:pPr lvl="3"/>
          <a:r>
            <a:rPr lang="en-US" sz="1000">
              <a:solidFill>
                <a:schemeClr val="lt1"/>
              </a:solidFill>
              <a:effectLst/>
              <a:latin typeface="Times New Roman" panose="02020603050405020304" pitchFamily="18" charset="0"/>
              <a:ea typeface="+mn-ea"/>
              <a:cs typeface="Times New Roman" panose="02020603050405020304" pitchFamily="18" charset="0"/>
            </a:rPr>
            <a:t>Reading – 52.6 gals – 45,612 - meter reading </a:t>
          </a:r>
        </a:p>
        <a:p>
          <a:pPr lvl="3"/>
          <a:r>
            <a:rPr lang="en-US" sz="1000">
              <a:solidFill>
                <a:schemeClr val="lt1"/>
              </a:solidFill>
              <a:effectLst/>
              <a:latin typeface="Times New Roman" panose="02020603050405020304" pitchFamily="18" charset="0"/>
              <a:ea typeface="+mn-ea"/>
              <a:cs typeface="Times New Roman" panose="02020603050405020304" pitchFamily="18" charset="0"/>
            </a:rPr>
            <a:t>Reading –   9.5 gals – 45,698 - meter reading</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Note:  </a:t>
          </a:r>
          <a:r>
            <a:rPr lang="en-US" sz="1000">
              <a:solidFill>
                <a:schemeClr val="lt1"/>
              </a:solidFill>
              <a:effectLst/>
              <a:latin typeface="Times New Roman" panose="02020603050405020304" pitchFamily="18" charset="0"/>
              <a:ea typeface="+mn-ea"/>
              <a:cs typeface="Times New Roman" panose="02020603050405020304" pitchFamily="18" charset="0"/>
            </a:rPr>
            <a:t>Total gallons (62.1 gallons) exceeds the vehicle’s total capacity (60 gallons).  Fuel displacement readings may not be</a:t>
          </a:r>
          <a:r>
            <a:rPr lang="en-US" sz="1000" baseline="0">
              <a:solidFill>
                <a:schemeClr val="lt1"/>
              </a:solidFill>
              <a:effectLst/>
              <a:latin typeface="Times New Roman" panose="02020603050405020304" pitchFamily="18" charset="0"/>
              <a:ea typeface="+mn-ea"/>
              <a:cs typeface="Times New Roman" panose="02020603050405020304" pitchFamily="18" charset="0"/>
            </a:rPr>
            <a:t> </a:t>
          </a:r>
          <a:r>
            <a:rPr lang="en-US" sz="1000">
              <a:solidFill>
                <a:schemeClr val="lt1"/>
              </a:solidFill>
              <a:effectLst/>
              <a:latin typeface="Times New Roman" panose="02020603050405020304" pitchFamily="18" charset="0"/>
              <a:ea typeface="+mn-ea"/>
              <a:cs typeface="Times New Roman" panose="02020603050405020304" pitchFamily="18" charset="0"/>
            </a:rPr>
            <a:t>combined.  But, they can be input in the order that they are displayed because they are in chronological order; 45,612 is occurring before 45,698.</a:t>
          </a:r>
        </a:p>
        <a:p>
          <a:pPr lvl="2"/>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2"/>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400" b="1">
              <a:solidFill>
                <a:schemeClr val="accent6"/>
              </a:solidFill>
              <a:effectLst/>
              <a:latin typeface="Times New Roman" panose="02020603050405020304" pitchFamily="18" charset="0"/>
              <a:ea typeface="+mn-ea"/>
              <a:cs typeface="Times New Roman" panose="02020603050405020304" pitchFamily="18" charset="0"/>
            </a:rPr>
            <a:t>Input Validation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Four independent input validations are offered to assist in authenticating data input.</a:t>
          </a:r>
        </a:p>
        <a:p>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Gallons &amp; Quantity</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When an equipment/inventory item is detected, an entry must be input for gallons of fuel or quantity of oil/DEF.  If no entry in either gallons or quantity, then both field’s background color will turn bright yellow.  If data is keyed into either field or the equipment/inventory item is removed the background color will return to its original setting.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Quantity</a:t>
          </a:r>
          <a:r>
            <a:rPr lang="en-US" sz="1000">
              <a:solidFill>
                <a:schemeClr val="accent6"/>
              </a:solidFill>
              <a:effectLst/>
              <a:latin typeface="Times New Roman" panose="02020603050405020304" pitchFamily="18" charset="0"/>
              <a:ea typeface="+mn-ea"/>
              <a:cs typeface="Times New Roman" panose="02020603050405020304" pitchFamily="18" charset="0"/>
            </a:rPr>
            <a:t> </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When a Lube Type is detected an entry must be input for quantity of oil/DEF.  If no entry in quantity, then the field’s background color will turn bright yellow.  If data is keyed into the field or the Lube Type is removed the background color will return to its original setting.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Lube Type</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When Quantity is detected, an entry must be input for Lube Type of oil/DEF.  If no entry in Lube Type, then the field’s background color will turn bright yellow.  If data is keyed into the field or the Quantity is removed the background color will return to its original setting.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Equipment/Inventory Item</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When Gallons or Quantity is detected, an entry must be input for Equipment/Inventory Item.  If no entry in Equipment/Inventory Item, then the field’s background color will turn bright yellow.  If data is keyed into the field or the Gallons and Quantity is removed the background color will return to its original setting.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1"/>
          <a:r>
            <a:rPr lang="en-US" sz="1400" b="1">
              <a:solidFill>
                <a:schemeClr val="accent6"/>
              </a:solidFill>
              <a:effectLst/>
              <a:latin typeface="Times New Roman" panose="02020603050405020304" pitchFamily="18" charset="0"/>
              <a:ea typeface="+mn-ea"/>
              <a:cs typeface="Times New Roman" panose="02020603050405020304" pitchFamily="18" charset="0"/>
            </a:rPr>
            <a:t>Additional Checks</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Bulk/Truck Meter</a:t>
          </a:r>
          <a:r>
            <a:rPr lang="en-US" sz="1000">
              <a:solidFill>
                <a:schemeClr val="accent6"/>
              </a:solidFill>
              <a:effectLst/>
              <a:latin typeface="Times New Roman" panose="02020603050405020304" pitchFamily="18" charset="0"/>
              <a:ea typeface="+mn-ea"/>
              <a:cs typeface="Times New Roman" panose="02020603050405020304" pitchFamily="18" charset="0"/>
            </a:rPr>
            <a:t> </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New meter reading cannot be lower than old meter reading.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Main Bulk Meter</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New meter reading cannot be lower than old meter reading.</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2"/>
          <a:r>
            <a:rPr lang="en-US" sz="1000" b="1">
              <a:solidFill>
                <a:schemeClr val="accent6"/>
              </a:solidFill>
              <a:effectLst/>
              <a:latin typeface="Times New Roman" panose="02020603050405020304" pitchFamily="18" charset="0"/>
              <a:ea typeface="+mn-ea"/>
              <a:cs typeface="Times New Roman" panose="02020603050405020304" pitchFamily="18" charset="0"/>
            </a:rPr>
            <a:t>Total gallons of fuel input compared to Bulk/Truck Meter Variance</a:t>
          </a:r>
        </a:p>
        <a:p>
          <a:pPr lvl="2"/>
          <a:r>
            <a:rPr lang="en-US" sz="1000">
              <a:solidFill>
                <a:schemeClr val="lt1"/>
              </a:solidFill>
              <a:effectLst/>
              <a:latin typeface="Times New Roman" panose="02020603050405020304" pitchFamily="18" charset="0"/>
              <a:ea typeface="+mn-ea"/>
              <a:cs typeface="Times New Roman" panose="02020603050405020304" pitchFamily="18" charset="0"/>
            </a:rPr>
            <a:t>Total gallons of fuel dispensed MUST equal the meter reading variance. </a:t>
          </a:r>
        </a:p>
        <a:p>
          <a:pPr lvl="1"/>
          <a:r>
            <a:rPr lang="en-US" sz="1000">
              <a:solidFill>
                <a:schemeClr val="lt1"/>
              </a:solidFill>
              <a:effectLst/>
              <a:latin typeface="Times New Roman" panose="02020603050405020304" pitchFamily="18" charset="0"/>
              <a:ea typeface="+mn-ea"/>
              <a:cs typeface="Times New Roman" panose="02020603050405020304" pitchFamily="18" charset="0"/>
            </a:rPr>
            <a:t> </a:t>
          </a:r>
        </a:p>
        <a:p>
          <a:pPr lvl="3"/>
          <a:r>
            <a:rPr lang="en-US" sz="1000">
              <a:solidFill>
                <a:schemeClr val="accent6"/>
              </a:solidFill>
              <a:effectLst/>
              <a:latin typeface="Times New Roman" panose="02020603050405020304" pitchFamily="18" charset="0"/>
              <a:ea typeface="+mn-ea"/>
              <a:cs typeface="Times New Roman" panose="02020603050405020304" pitchFamily="18" charset="0"/>
            </a:rPr>
            <a:t>Double-check both beginning and ending meter readings</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If incorrect – make changes.</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If correct – Go to next step.</a:t>
          </a:r>
        </a:p>
        <a:p>
          <a:pPr lvl="4"/>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3"/>
          <a:r>
            <a:rPr lang="en-US" sz="1000">
              <a:solidFill>
                <a:schemeClr val="accent6"/>
              </a:solidFill>
              <a:effectLst/>
              <a:latin typeface="Times New Roman" panose="02020603050405020304" pitchFamily="18" charset="0"/>
              <a:ea typeface="+mn-ea"/>
              <a:cs typeface="Times New Roman" panose="02020603050405020304" pitchFamily="18" charset="0"/>
            </a:rPr>
            <a:t>Double-check gallons entered for each inventory item</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If off by only a few tenths; adjust gallons reported for an inventory item.</a:t>
          </a:r>
        </a:p>
        <a:p>
          <a:pPr lvl="4"/>
          <a:r>
            <a:rPr lang="en-US" sz="1000">
              <a:solidFill>
                <a:schemeClr val="lt1"/>
              </a:solidFill>
              <a:effectLst/>
              <a:latin typeface="Times New Roman" panose="02020603050405020304" pitchFamily="18" charset="0"/>
              <a:ea typeface="+mn-ea"/>
              <a:cs typeface="Times New Roman" panose="02020603050405020304" pitchFamily="18" charset="0"/>
            </a:rPr>
            <a:t>If off by more than a few tenths; consult with fuel truck driver.  Something was recorded incorrectly.  If after speaking with fuel truck driver and values still do not match consult with supervisor as to what inventory item to adjust or whether or not to charge fuel discrepancy to the bus garage.</a:t>
          </a:r>
        </a:p>
        <a:p>
          <a:pPr lvl="3"/>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3"/>
          <a:r>
            <a:rPr lang="en-US" sz="1000" b="1">
              <a:solidFill>
                <a:schemeClr val="accent6"/>
              </a:solidFill>
              <a:effectLst/>
              <a:latin typeface="Times New Roman" panose="02020603050405020304" pitchFamily="18" charset="0"/>
              <a:ea typeface="+mn-ea"/>
              <a:cs typeface="Times New Roman" panose="02020603050405020304" pitchFamily="18" charset="0"/>
            </a:rPr>
            <a:t>DO NOT</a:t>
          </a:r>
          <a:r>
            <a:rPr lang="en-US" sz="1000">
              <a:solidFill>
                <a:schemeClr val="lt1"/>
              </a:solidFill>
              <a:effectLst/>
              <a:latin typeface="Times New Roman" panose="02020603050405020304" pitchFamily="18" charset="0"/>
              <a:ea typeface="+mn-ea"/>
              <a:cs typeface="Times New Roman" panose="02020603050405020304" pitchFamily="18" charset="0"/>
            </a:rPr>
            <a:t> enter fuel measurements if total does not match meter readings.</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2"/>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endParaRPr lang="en-US" sz="1000">
            <a:solidFill>
              <a:schemeClr val="lt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17</xdr:col>
      <xdr:colOff>0</xdr:colOff>
      <xdr:row>20</xdr:row>
      <xdr:rowOff>91440</xdr:rowOff>
    </xdr:from>
    <xdr:to>
      <xdr:col>22</xdr:col>
      <xdr:colOff>281940</xdr:colOff>
      <xdr:row>79</xdr:row>
      <xdr:rowOff>152400</xdr:rowOff>
    </xdr:to>
    <xdr:sp macro="" textlink="">
      <xdr:nvSpPr>
        <xdr:cNvPr id="35" name="Instr_Tips" hidden="1">
          <a:extLst>
            <a:ext uri="{FF2B5EF4-FFF2-40B4-BE49-F238E27FC236}">
              <a16:creationId xmlns:a16="http://schemas.microsoft.com/office/drawing/2014/main" id="{00000000-0008-0000-0000-000023000000}"/>
            </a:ext>
          </a:extLst>
        </xdr:cNvPr>
        <xdr:cNvSpPr/>
      </xdr:nvSpPr>
      <xdr:spPr>
        <a:xfrm>
          <a:off x="8122920" y="4236720"/>
          <a:ext cx="9304020" cy="10972800"/>
        </a:xfrm>
        <a:prstGeom prst="rect">
          <a:avLst/>
        </a:prstGeom>
        <a:solidFill>
          <a:schemeClr val="accent1">
            <a:shade val="51000"/>
            <a:satMod val="13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r>
            <a:rPr lang="en-US" sz="1800" b="1">
              <a:solidFill>
                <a:schemeClr val="accent6"/>
              </a:solidFill>
              <a:effectLst/>
              <a:latin typeface="Times New Roman" panose="02020603050405020304" pitchFamily="18" charset="0"/>
              <a:ea typeface="+mn-ea"/>
              <a:cs typeface="Times New Roman" panose="02020603050405020304" pitchFamily="18" charset="0"/>
            </a:rPr>
            <a:t>Tips:</a:t>
          </a: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The Form is separated into four sections that can be copied in BSIP.  Only copy one section at a time; BSIP cannot handle more lines at a single copy/paste.  Once a section is copied/pasted use the scroll bar in BSIP to scroll down for an empty section to paste the next amount.</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If more than one worksheet is needed for a single day – complete the first, then use the update routine again, the next will be named with the same name but with a 2 or 3 or 4, etc. depending on how deep you are.   Note on a day with multiple sheets you will have to change your meter readings to make them match for that day.  The ending reading still should be on the last of that day's worksheets.</a:t>
          </a:r>
        </a:p>
        <a:p>
          <a:pPr lvl="1"/>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r>
            <a:rPr lang="en-US" sz="1000">
              <a:solidFill>
                <a:schemeClr val="lt1"/>
              </a:solidFill>
              <a:effectLst/>
              <a:latin typeface="Times New Roman" panose="02020603050405020304" pitchFamily="18" charset="0"/>
              <a:ea typeface="+mn-ea"/>
              <a:cs typeface="Times New Roman" panose="02020603050405020304" pitchFamily="18" charset="0"/>
            </a:rPr>
            <a:t>If you have a worksheet that you have just really messed up – delete that worksheet and reupdate.</a:t>
          </a:r>
          <a:r>
            <a:rPr lang="en-US" sz="1000" b="1">
              <a:solidFill>
                <a:schemeClr val="lt1"/>
              </a:solidFill>
              <a:effectLst/>
              <a:latin typeface="Times New Roman" panose="02020603050405020304" pitchFamily="18" charset="0"/>
              <a:ea typeface="+mn-ea"/>
              <a:cs typeface="Times New Roman" panose="02020603050405020304" pitchFamily="18" charset="0"/>
            </a:rPr>
            <a:t> </a:t>
          </a:r>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2"/>
          <a:endParaRPr lang="en-US" sz="1000">
            <a:solidFill>
              <a:schemeClr val="lt1"/>
            </a:solidFill>
            <a:effectLst/>
            <a:latin typeface="Times New Roman" panose="02020603050405020304" pitchFamily="18" charset="0"/>
            <a:ea typeface="+mn-ea"/>
            <a:cs typeface="Times New Roman" panose="02020603050405020304" pitchFamily="18" charset="0"/>
          </a:endParaRPr>
        </a:p>
        <a:p>
          <a:pPr lvl="1"/>
          <a:endParaRPr lang="en-US" sz="1000">
            <a:solidFill>
              <a:schemeClr val="lt1"/>
            </a:solidFill>
            <a:effectLst/>
            <a:latin typeface="Times New Roman" panose="02020603050405020304" pitchFamily="18" charset="0"/>
            <a:ea typeface="+mn-ea"/>
            <a:cs typeface="Times New Roman" panose="02020603050405020304" pitchFamily="18" charset="0"/>
          </a:endParaRPr>
        </a:p>
        <a:p>
          <a:endParaRPr lang="en-US" sz="1000">
            <a:solidFill>
              <a:schemeClr val="lt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837">
    <tabColor rgb="FFC00000"/>
  </sheetPr>
  <dimension ref="B1:AA224"/>
  <sheetViews>
    <sheetView showGridLines="0" tabSelected="1" topLeftCell="A7" zoomScaleNormal="100" workbookViewId="0">
      <selection activeCell="B3" sqref="B3:P3"/>
    </sheetView>
  </sheetViews>
  <sheetFormatPr defaultColWidth="9.33203125" defaultRowHeight="12.75" x14ac:dyDescent="0.2"/>
  <cols>
    <col min="1" max="1" width="1.83203125" style="1" customWidth="1"/>
    <col min="2" max="2" width="3.83203125" style="1" customWidth="1"/>
    <col min="3" max="3" width="15.83203125" style="2" customWidth="1"/>
    <col min="4" max="5" width="5.83203125" style="1" customWidth="1"/>
    <col min="6" max="6" width="5.83203125" style="3" customWidth="1"/>
    <col min="7" max="7" width="5.83203125" style="1" customWidth="1"/>
    <col min="8" max="8" width="12.83203125" style="4" customWidth="1"/>
    <col min="9" max="9" width="1" style="1" customWidth="1"/>
    <col min="10" max="10" width="3.83203125" style="1" customWidth="1"/>
    <col min="11" max="11" width="15.83203125" style="1" customWidth="1"/>
    <col min="12" max="15" width="5.83203125" style="1" customWidth="1"/>
    <col min="16" max="16" width="12.83203125" style="1" customWidth="1"/>
    <col min="17" max="17" width="4.83203125" style="1" customWidth="1"/>
    <col min="18" max="18" width="100.83203125" style="17" customWidth="1"/>
    <col min="19" max="19" width="9.33203125" style="1"/>
    <col min="20" max="20" width="2.83203125" style="1" customWidth="1"/>
    <col min="21" max="25" width="9.33203125" style="1"/>
    <col min="26" max="28" width="10.83203125" style="1" customWidth="1"/>
    <col min="29" max="16384" width="9.33203125" style="1"/>
  </cols>
  <sheetData>
    <row r="1" spans="2:26" ht="13.5" thickBot="1" x14ac:dyDescent="0.25"/>
    <row r="2" spans="2:26" ht="17.45" customHeight="1" x14ac:dyDescent="0.3">
      <c r="B2" s="79" t="s">
        <v>15</v>
      </c>
      <c r="C2" s="80"/>
      <c r="D2" s="46"/>
      <c r="E2" s="47"/>
      <c r="F2" s="94" t="s">
        <v>42</v>
      </c>
      <c r="G2" s="94"/>
      <c r="H2" s="94"/>
      <c r="I2" s="94"/>
      <c r="J2" s="94"/>
      <c r="K2" s="94"/>
      <c r="L2" s="94"/>
      <c r="M2" s="94"/>
      <c r="N2" s="92" t="s">
        <v>41</v>
      </c>
      <c r="O2" s="92"/>
      <c r="P2" s="93"/>
      <c r="Q2" s="37"/>
    </row>
    <row r="3" spans="2:26" ht="18.75" x14ac:dyDescent="0.3">
      <c r="B3" s="96" t="s">
        <v>4</v>
      </c>
      <c r="C3" s="97"/>
      <c r="D3" s="97"/>
      <c r="E3" s="97"/>
      <c r="F3" s="97"/>
      <c r="G3" s="97"/>
      <c r="H3" s="97"/>
      <c r="I3" s="97"/>
      <c r="J3" s="97"/>
      <c r="K3" s="97"/>
      <c r="L3" s="97"/>
      <c r="M3" s="97"/>
      <c r="N3" s="97"/>
      <c r="O3" s="97"/>
      <c r="P3" s="98"/>
    </row>
    <row r="4" spans="2:26" ht="18.75" x14ac:dyDescent="0.3">
      <c r="B4" s="96" t="s">
        <v>5</v>
      </c>
      <c r="C4" s="97"/>
      <c r="D4" s="97"/>
      <c r="E4" s="97"/>
      <c r="F4" s="97"/>
      <c r="G4" s="97"/>
      <c r="H4" s="97"/>
      <c r="I4" s="97"/>
      <c r="J4" s="97"/>
      <c r="K4" s="97"/>
      <c r="L4" s="97"/>
      <c r="M4" s="97"/>
      <c r="N4" s="97"/>
      <c r="O4" s="97"/>
      <c r="P4" s="98"/>
    </row>
    <row r="5" spans="2:26" ht="6" customHeight="1" x14ac:dyDescent="0.3">
      <c r="B5" s="48"/>
      <c r="C5" s="44"/>
      <c r="D5" s="44"/>
      <c r="E5" s="44"/>
      <c r="F5" s="49"/>
      <c r="G5" s="44"/>
      <c r="H5" s="5"/>
      <c r="I5" s="44"/>
      <c r="J5" s="44"/>
      <c r="K5" s="44"/>
      <c r="L5" s="44"/>
      <c r="M5" s="44"/>
      <c r="N5" s="44"/>
      <c r="O5" s="44"/>
      <c r="P5" s="50"/>
    </row>
    <row r="6" spans="2:26" x14ac:dyDescent="0.2">
      <c r="B6" s="99" t="s">
        <v>16</v>
      </c>
      <c r="C6" s="78"/>
      <c r="D6" s="78"/>
      <c r="E6" s="78" t="s">
        <v>6</v>
      </c>
      <c r="F6" s="78"/>
      <c r="G6" s="78" t="s">
        <v>7</v>
      </c>
      <c r="H6" s="78"/>
      <c r="I6" s="51"/>
      <c r="J6" s="78" t="s">
        <v>8</v>
      </c>
      <c r="K6" s="78"/>
      <c r="L6" s="78"/>
      <c r="M6" s="78" t="s">
        <v>9</v>
      </c>
      <c r="N6" s="78"/>
      <c r="O6" s="78"/>
      <c r="P6" s="52"/>
    </row>
    <row r="7" spans="2:26" x14ac:dyDescent="0.2">
      <c r="B7" s="100"/>
      <c r="C7" s="101"/>
      <c r="D7" s="101"/>
      <c r="E7" s="102" t="e">
        <f>IF(#REF!&gt;0,IF(#REF!=6100,"69950", TEXT(LEFT(#REF!,1),0)&amp;TEXT(RIGHT(#REF!,2),"00")&amp;"00"),"")</f>
        <v>#REF!</v>
      </c>
      <c r="F7" s="78"/>
      <c r="G7" s="103"/>
      <c r="H7" s="103"/>
      <c r="I7" s="16"/>
      <c r="J7" s="95" t="str">
        <f>IF(SUM(L41)&gt;0,SUM(L41),"")</f>
        <v/>
      </c>
      <c r="K7" s="95"/>
      <c r="L7" s="95"/>
      <c r="M7" s="95" t="str">
        <f>IF(SUM(N41)&gt;0,SUM(N41),"")</f>
        <v/>
      </c>
      <c r="N7" s="95"/>
      <c r="O7" s="95"/>
      <c r="P7" s="52"/>
    </row>
    <row r="8" spans="2:26" ht="6" customHeight="1" thickBot="1" x14ac:dyDescent="0.25">
      <c r="B8" s="48"/>
      <c r="C8" s="39"/>
      <c r="D8" s="16"/>
      <c r="E8" s="16"/>
      <c r="F8" s="53"/>
      <c r="G8" s="16"/>
      <c r="H8" s="54"/>
      <c r="I8" s="16"/>
      <c r="J8" s="16"/>
      <c r="K8" s="16"/>
      <c r="L8" s="16"/>
      <c r="M8" s="16"/>
      <c r="N8" s="16"/>
      <c r="O8" s="16"/>
      <c r="P8" s="52"/>
    </row>
    <row r="9" spans="2:26" ht="24.75" thickBot="1" x14ac:dyDescent="0.25">
      <c r="B9" s="48"/>
      <c r="C9" s="6" t="s">
        <v>0</v>
      </c>
      <c r="D9" s="7" t="s">
        <v>1</v>
      </c>
      <c r="E9" s="8" t="s">
        <v>13</v>
      </c>
      <c r="F9" s="9" t="s">
        <v>2</v>
      </c>
      <c r="G9" s="7" t="s">
        <v>33</v>
      </c>
      <c r="H9" s="10" t="s">
        <v>3</v>
      </c>
      <c r="I9" s="15"/>
      <c r="J9" s="15"/>
      <c r="K9" s="6" t="s">
        <v>0</v>
      </c>
      <c r="L9" s="7" t="s">
        <v>1</v>
      </c>
      <c r="M9" s="8" t="s">
        <v>13</v>
      </c>
      <c r="N9" s="7" t="s">
        <v>2</v>
      </c>
      <c r="O9" s="7" t="s">
        <v>33</v>
      </c>
      <c r="P9" s="11" t="s">
        <v>3</v>
      </c>
      <c r="W9" s="58"/>
    </row>
    <row r="10" spans="2:26" ht="18" customHeight="1" x14ac:dyDescent="0.25">
      <c r="B10" s="86" t="s">
        <v>17</v>
      </c>
      <c r="C10" s="19"/>
      <c r="D10" s="12" t="str">
        <f>IF(AND($C10&gt;0,$E10&gt;0), LEFT(#REF!,1),"")</f>
        <v/>
      </c>
      <c r="E10" s="20"/>
      <c r="F10" s="33"/>
      <c r="G10" s="68"/>
      <c r="H10" s="21"/>
      <c r="I10" s="13"/>
      <c r="J10" s="86" t="s">
        <v>19</v>
      </c>
      <c r="K10" s="19"/>
      <c r="L10" s="12" t="str">
        <f>IF(AND($K10&gt;0,$M10&gt;0),LEFT(#REF!,1),"")</f>
        <v/>
      </c>
      <c r="M10" s="20"/>
      <c r="N10" s="33"/>
      <c r="O10" s="68"/>
      <c r="P10" s="21"/>
      <c r="Z10" s="3"/>
    </row>
    <row r="11" spans="2:26" s="2" customFormat="1" ht="18" customHeight="1" x14ac:dyDescent="0.25">
      <c r="B11" s="87"/>
      <c r="C11" s="22"/>
      <c r="D11" s="43" t="str">
        <f>IF(AND($C11&gt;0,$E11&gt;0), LEFT(#REF!,1),"")</f>
        <v/>
      </c>
      <c r="E11" s="23"/>
      <c r="F11" s="34"/>
      <c r="G11" s="69"/>
      <c r="H11" s="25"/>
      <c r="I11" s="39"/>
      <c r="J11" s="87"/>
      <c r="K11" s="22"/>
      <c r="L11" s="43" t="str">
        <f>IF(AND($K11&gt;0,$M11&gt;0),LEFT(#REF!,1),"")</f>
        <v/>
      </c>
      <c r="M11" s="23"/>
      <c r="N11" s="34"/>
      <c r="O11" s="69"/>
      <c r="P11" s="25"/>
      <c r="R11" s="17"/>
    </row>
    <row r="12" spans="2:26" s="2" customFormat="1" ht="18" customHeight="1" x14ac:dyDescent="0.25">
      <c r="B12" s="87"/>
      <c r="C12" s="22"/>
      <c r="D12" s="43" t="str">
        <f>IF(AND($C12&gt;0,$E12&gt;0), LEFT(#REF!,1),"")</f>
        <v/>
      </c>
      <c r="E12" s="23"/>
      <c r="F12" s="34"/>
      <c r="G12" s="69"/>
      <c r="H12" s="25"/>
      <c r="I12" s="39"/>
      <c r="J12" s="87"/>
      <c r="K12" s="22"/>
      <c r="L12" s="43" t="str">
        <f>IF(AND($K12&gt;0,$M12&gt;0),LEFT(#REF!,1),"")</f>
        <v/>
      </c>
      <c r="M12" s="23"/>
      <c r="N12" s="34"/>
      <c r="O12" s="69"/>
      <c r="P12" s="25"/>
      <c r="R12" s="17"/>
    </row>
    <row r="13" spans="2:26" s="2" customFormat="1" ht="18" customHeight="1" x14ac:dyDescent="0.25">
      <c r="B13" s="87"/>
      <c r="C13" s="22"/>
      <c r="D13" s="43" t="str">
        <f>IF(AND($C13&gt;0,$E13&gt;0), LEFT(#REF!,1),"")</f>
        <v/>
      </c>
      <c r="E13" s="23"/>
      <c r="F13" s="34"/>
      <c r="G13" s="69"/>
      <c r="H13" s="25"/>
      <c r="I13" s="39"/>
      <c r="J13" s="87"/>
      <c r="K13" s="22"/>
      <c r="L13" s="43" t="str">
        <f>IF(AND($K13&gt;0,$M13&gt;0),LEFT(#REF!,1),"")</f>
        <v/>
      </c>
      <c r="M13" s="23"/>
      <c r="N13" s="34"/>
      <c r="O13" s="69"/>
      <c r="P13" s="25"/>
      <c r="R13" s="17"/>
    </row>
    <row r="14" spans="2:26" s="2" customFormat="1" ht="18" customHeight="1" x14ac:dyDescent="0.25">
      <c r="B14" s="87"/>
      <c r="C14" s="22"/>
      <c r="D14" s="43" t="str">
        <f>IF(AND($C14&gt;0,$E14&gt;0), LEFT(#REF!,1),"")</f>
        <v/>
      </c>
      <c r="E14" s="23"/>
      <c r="F14" s="34"/>
      <c r="G14" s="69"/>
      <c r="H14" s="25"/>
      <c r="I14" s="13"/>
      <c r="J14" s="87"/>
      <c r="K14" s="22"/>
      <c r="L14" s="43" t="str">
        <f>IF(AND($K14&gt;0,$M14&gt;0),LEFT(#REF!,1),"")</f>
        <v/>
      </c>
      <c r="M14" s="23"/>
      <c r="N14" s="34"/>
      <c r="O14" s="69"/>
      <c r="P14" s="25"/>
      <c r="R14" s="17"/>
    </row>
    <row r="15" spans="2:26" s="2" customFormat="1" ht="18" customHeight="1" x14ac:dyDescent="0.25">
      <c r="B15" s="87"/>
      <c r="C15" s="22"/>
      <c r="D15" s="43" t="str">
        <f>IF(AND($C15&gt;0,$E15&gt;0), LEFT(#REF!,1),"")</f>
        <v/>
      </c>
      <c r="E15" s="23"/>
      <c r="F15" s="34"/>
      <c r="G15" s="69"/>
      <c r="H15" s="25"/>
      <c r="I15" s="39"/>
      <c r="J15" s="87"/>
      <c r="K15" s="22"/>
      <c r="L15" s="43" t="str">
        <f>IF(AND($K15&gt;0,$M15&gt;0),LEFT(#REF!,1),"")</f>
        <v/>
      </c>
      <c r="M15" s="23"/>
      <c r="N15" s="34"/>
      <c r="O15" s="69"/>
      <c r="P15" s="25"/>
      <c r="R15" s="17"/>
    </row>
    <row r="16" spans="2:26" s="2" customFormat="1" ht="18" customHeight="1" x14ac:dyDescent="0.25">
      <c r="B16" s="87"/>
      <c r="C16" s="22"/>
      <c r="D16" s="43" t="str">
        <f>IF(AND($C16&gt;0,$E16&gt;0), LEFT(#REF!,1),"")</f>
        <v/>
      </c>
      <c r="E16" s="23"/>
      <c r="F16" s="34"/>
      <c r="G16" s="69"/>
      <c r="H16" s="25"/>
      <c r="I16" s="39"/>
      <c r="J16" s="87"/>
      <c r="K16" s="22"/>
      <c r="L16" s="43" t="str">
        <f>IF(AND($K16&gt;0,$M16&gt;0),LEFT(#REF!,1),"")</f>
        <v/>
      </c>
      <c r="M16" s="23"/>
      <c r="N16" s="34"/>
      <c r="O16" s="69"/>
      <c r="P16" s="25"/>
      <c r="R16" s="17"/>
    </row>
    <row r="17" spans="2:27" s="2" customFormat="1" ht="18" customHeight="1" x14ac:dyDescent="0.3">
      <c r="B17" s="87"/>
      <c r="C17" s="22"/>
      <c r="D17" s="43" t="str">
        <f>IF(AND($C17&gt;0,$E17&gt;0), LEFT(#REF!,1),"")</f>
        <v/>
      </c>
      <c r="E17" s="23"/>
      <c r="F17" s="34"/>
      <c r="G17" s="69"/>
      <c r="H17" s="25"/>
      <c r="I17" s="39"/>
      <c r="J17" s="87"/>
      <c r="K17" s="22"/>
      <c r="L17" s="43" t="str">
        <f>IF(AND($K17&gt;0,$M17&gt;0),LEFT(#REF!,1),"")</f>
        <v/>
      </c>
      <c r="M17" s="23"/>
      <c r="N17" s="34"/>
      <c r="O17" s="69"/>
      <c r="P17" s="25"/>
      <c r="R17" s="73"/>
      <c r="S17" s="72"/>
      <c r="T17" s="72"/>
      <c r="U17" s="72"/>
      <c r="V17" s="72"/>
      <c r="W17" s="72"/>
      <c r="X17" s="72"/>
    </row>
    <row r="18" spans="2:27" s="2" customFormat="1" ht="18" customHeight="1" x14ac:dyDescent="0.25">
      <c r="B18" s="87"/>
      <c r="C18" s="22"/>
      <c r="D18" s="43" t="str">
        <f>IF(AND($C18&gt;0,$E18&gt;0), LEFT(#REF!,1),"")</f>
        <v/>
      </c>
      <c r="E18" s="23"/>
      <c r="F18" s="34"/>
      <c r="G18" s="69"/>
      <c r="H18" s="25"/>
      <c r="I18" s="39"/>
      <c r="J18" s="87"/>
      <c r="K18" s="22"/>
      <c r="L18" s="43" t="str">
        <f>IF(AND($K18&gt;0,$M18&gt;0),LEFT(#REF!,1),"")</f>
        <v/>
      </c>
      <c r="M18" s="23"/>
      <c r="N18" s="34"/>
      <c r="O18" s="69"/>
      <c r="P18" s="25"/>
      <c r="R18" s="17"/>
      <c r="AA18" s="1"/>
    </row>
    <row r="19" spans="2:27" s="2" customFormat="1" ht="18" customHeight="1" x14ac:dyDescent="0.25">
      <c r="B19" s="87"/>
      <c r="C19" s="22"/>
      <c r="D19" s="43" t="str">
        <f>IF(AND($C19&gt;0,$E19&gt;0), LEFT(#REF!,1),"")</f>
        <v/>
      </c>
      <c r="E19" s="23"/>
      <c r="F19" s="34"/>
      <c r="G19" s="69"/>
      <c r="H19" s="25"/>
      <c r="I19" s="39"/>
      <c r="J19" s="87"/>
      <c r="K19" s="22"/>
      <c r="L19" s="43" t="str">
        <f>IF(AND($K19&gt;0,$M19&gt;0),LEFT(#REF!,1),"")</f>
        <v/>
      </c>
      <c r="M19" s="23"/>
      <c r="N19" s="34"/>
      <c r="O19" s="69"/>
      <c r="P19" s="25"/>
      <c r="R19" s="17"/>
    </row>
    <row r="20" spans="2:27" s="2" customFormat="1" ht="18" customHeight="1" x14ac:dyDescent="0.25">
      <c r="B20" s="87"/>
      <c r="C20" s="22"/>
      <c r="D20" s="43" t="str">
        <f>IF(AND($C20&gt;0,$E20&gt;0), LEFT(#REF!,1),"")</f>
        <v/>
      </c>
      <c r="E20" s="23"/>
      <c r="F20" s="34"/>
      <c r="G20" s="69"/>
      <c r="H20" s="25"/>
      <c r="I20" s="39"/>
      <c r="J20" s="87"/>
      <c r="K20" s="22"/>
      <c r="L20" s="43" t="str">
        <f>IF(AND($K20&gt;0,$M20&gt;0),LEFT(#REF!,1),"")</f>
        <v/>
      </c>
      <c r="M20" s="23"/>
      <c r="N20" s="34"/>
      <c r="O20" s="69"/>
      <c r="P20" s="25"/>
      <c r="R20" s="17"/>
    </row>
    <row r="21" spans="2:27" s="2" customFormat="1" ht="18" customHeight="1" x14ac:dyDescent="0.25">
      <c r="B21" s="87"/>
      <c r="C21" s="22"/>
      <c r="D21" s="43" t="str">
        <f>IF(AND($C21&gt;0,$E21&gt;0), LEFT(#REF!,1),"")</f>
        <v/>
      </c>
      <c r="E21" s="23"/>
      <c r="F21" s="34"/>
      <c r="G21" s="69"/>
      <c r="H21" s="25"/>
      <c r="I21" s="39"/>
      <c r="J21" s="87"/>
      <c r="K21" s="22"/>
      <c r="L21" s="43" t="str">
        <f>IF(AND($K21&gt;0,$M21&gt;0),LEFT(#REF!,1),"")</f>
        <v/>
      </c>
      <c r="M21" s="23"/>
      <c r="N21" s="34"/>
      <c r="O21" s="69"/>
      <c r="P21" s="25"/>
      <c r="R21" s="17"/>
    </row>
    <row r="22" spans="2:27" s="2" customFormat="1" ht="18" customHeight="1" x14ac:dyDescent="0.25">
      <c r="B22" s="87"/>
      <c r="C22" s="22"/>
      <c r="D22" s="43" t="str">
        <f>IF(AND($C22&gt;0,$E22&gt;0), LEFT(#REF!,1),"")</f>
        <v/>
      </c>
      <c r="E22" s="23"/>
      <c r="F22" s="34"/>
      <c r="G22" s="69"/>
      <c r="H22" s="25"/>
      <c r="I22" s="39"/>
      <c r="J22" s="87"/>
      <c r="K22" s="22"/>
      <c r="L22" s="43" t="str">
        <f>IF(AND($K22&gt;0,$M22&gt;0),LEFT(#REF!,1),"")</f>
        <v/>
      </c>
      <c r="M22" s="23"/>
      <c r="N22" s="34"/>
      <c r="O22" s="69"/>
      <c r="P22" s="25"/>
      <c r="R22" s="17"/>
    </row>
    <row r="23" spans="2:27" s="2" customFormat="1" ht="18" customHeight="1" x14ac:dyDescent="0.25">
      <c r="B23" s="87"/>
      <c r="C23" s="22"/>
      <c r="D23" s="43" t="str">
        <f>IF(AND($C23&gt;0,$E23&gt;0), LEFT(#REF!,1),"")</f>
        <v/>
      </c>
      <c r="E23" s="23"/>
      <c r="F23" s="34"/>
      <c r="G23" s="69"/>
      <c r="H23" s="25"/>
      <c r="I23" s="39"/>
      <c r="J23" s="87"/>
      <c r="K23" s="22"/>
      <c r="L23" s="43" t="str">
        <f>IF(AND($K23&gt;0,$M23&gt;0),LEFT(#REF!,1),"")</f>
        <v/>
      </c>
      <c r="M23" s="23"/>
      <c r="N23" s="34"/>
      <c r="O23" s="69"/>
      <c r="P23" s="25"/>
      <c r="R23" s="17"/>
    </row>
    <row r="24" spans="2:27" s="2" customFormat="1" ht="18" customHeight="1" thickBot="1" x14ac:dyDescent="0.3">
      <c r="B24" s="88"/>
      <c r="C24" s="26"/>
      <c r="D24" s="14" t="str">
        <f>IF(AND($C24&gt;0,$E24&gt;0), LEFT(#REF!,1),"")</f>
        <v/>
      </c>
      <c r="E24" s="27"/>
      <c r="F24" s="35"/>
      <c r="G24" s="70"/>
      <c r="H24" s="29"/>
      <c r="I24" s="39"/>
      <c r="J24" s="88"/>
      <c r="K24" s="26"/>
      <c r="L24" s="14" t="str">
        <f>IF(AND($K24&gt;0,$M24&gt;0),LEFT(#REF!,1),"")</f>
        <v/>
      </c>
      <c r="M24" s="27"/>
      <c r="N24" s="35"/>
      <c r="O24" s="70"/>
      <c r="P24" s="29"/>
      <c r="R24" s="17"/>
    </row>
    <row r="25" spans="2:27" s="2" customFormat="1" ht="18" customHeight="1" x14ac:dyDescent="0.25">
      <c r="B25" s="86" t="s">
        <v>18</v>
      </c>
      <c r="C25" s="30"/>
      <c r="D25" s="18" t="str">
        <f>IF(AND($C25&gt;0,$E25&gt;0), LEFT(#REF!,1),"")</f>
        <v/>
      </c>
      <c r="E25" s="31"/>
      <c r="F25" s="36"/>
      <c r="G25" s="71"/>
      <c r="H25" s="32"/>
      <c r="I25" s="13"/>
      <c r="J25" s="86" t="s">
        <v>20</v>
      </c>
      <c r="K25" s="19"/>
      <c r="L25" s="12" t="str">
        <f>IF(AND($K25&gt;0,$M25&gt;0),LEFT(#REF!,1),"")</f>
        <v/>
      </c>
      <c r="M25" s="20"/>
      <c r="N25" s="33"/>
      <c r="O25" s="68"/>
      <c r="P25" s="21"/>
      <c r="R25" s="17"/>
    </row>
    <row r="26" spans="2:27" s="2" customFormat="1" ht="18" customHeight="1" x14ac:dyDescent="0.25">
      <c r="B26" s="87"/>
      <c r="C26" s="22"/>
      <c r="D26" s="43" t="str">
        <f>IF(AND($C26&gt;0,$E26&gt;0), LEFT(#REF!,1),"")</f>
        <v/>
      </c>
      <c r="E26" s="23"/>
      <c r="F26" s="34"/>
      <c r="G26" s="69"/>
      <c r="H26" s="25"/>
      <c r="I26" s="39"/>
      <c r="J26" s="87"/>
      <c r="K26" s="22"/>
      <c r="L26" s="43" t="str">
        <f>IF(AND($K26&gt;0,$M26&gt;0),LEFT(#REF!,1),"")</f>
        <v/>
      </c>
      <c r="M26" s="23"/>
      <c r="N26" s="34"/>
      <c r="O26" s="69"/>
      <c r="P26" s="25"/>
      <c r="R26" s="17"/>
    </row>
    <row r="27" spans="2:27" s="2" customFormat="1" ht="18" customHeight="1" x14ac:dyDescent="0.25">
      <c r="B27" s="87"/>
      <c r="C27" s="22"/>
      <c r="D27" s="43" t="str">
        <f>IF(AND($C27&gt;0,$E27&gt;0), LEFT(#REF!,1),"")</f>
        <v/>
      </c>
      <c r="E27" s="23"/>
      <c r="F27" s="34"/>
      <c r="G27" s="69"/>
      <c r="H27" s="25"/>
      <c r="I27" s="39"/>
      <c r="J27" s="87"/>
      <c r="K27" s="22"/>
      <c r="L27" s="43" t="str">
        <f>IF(AND($K27&gt;0,$M27&gt;0),LEFT(#REF!,1),"")</f>
        <v/>
      </c>
      <c r="M27" s="23"/>
      <c r="N27" s="34"/>
      <c r="O27" s="69"/>
      <c r="P27" s="25"/>
      <c r="R27" s="17"/>
    </row>
    <row r="28" spans="2:27" s="2" customFormat="1" ht="18" customHeight="1" x14ac:dyDescent="0.25">
      <c r="B28" s="87"/>
      <c r="C28" s="22"/>
      <c r="D28" s="43" t="str">
        <f>IF(AND($C28&gt;0,$E28&gt;0), LEFT(#REF!,1),"")</f>
        <v/>
      </c>
      <c r="E28" s="23"/>
      <c r="F28" s="34"/>
      <c r="G28" s="69"/>
      <c r="H28" s="25"/>
      <c r="I28" s="13"/>
      <c r="J28" s="87"/>
      <c r="K28" s="22"/>
      <c r="L28" s="43" t="str">
        <f>IF(AND($K28&gt;0,$M28&gt;0),LEFT(#REF!,1),"")</f>
        <v/>
      </c>
      <c r="M28" s="23"/>
      <c r="N28" s="34"/>
      <c r="O28" s="69"/>
      <c r="P28" s="25"/>
      <c r="R28" s="17"/>
    </row>
    <row r="29" spans="2:27" s="2" customFormat="1" ht="18" customHeight="1" x14ac:dyDescent="0.25">
      <c r="B29" s="87"/>
      <c r="C29" s="22"/>
      <c r="D29" s="43" t="str">
        <f>IF(AND($C29&gt;0,$E29&gt;0), LEFT(#REF!,1),"")</f>
        <v/>
      </c>
      <c r="E29" s="23"/>
      <c r="F29" s="34"/>
      <c r="G29" s="69"/>
      <c r="H29" s="25"/>
      <c r="I29" s="39"/>
      <c r="J29" s="87"/>
      <c r="K29" s="22"/>
      <c r="L29" s="43" t="str">
        <f>IF(AND($K29&gt;0,$M29&gt;0),LEFT(#REF!,1),"")</f>
        <v/>
      </c>
      <c r="M29" s="23"/>
      <c r="N29" s="34"/>
      <c r="O29" s="69"/>
      <c r="P29" s="25"/>
      <c r="R29" s="17"/>
    </row>
    <row r="30" spans="2:27" s="2" customFormat="1" ht="18" customHeight="1" x14ac:dyDescent="0.25">
      <c r="B30" s="87"/>
      <c r="C30" s="22"/>
      <c r="D30" s="43" t="str">
        <f>IF(AND($C30&gt;0,$E30&gt;0), LEFT(#REF!,1),"")</f>
        <v/>
      </c>
      <c r="E30" s="23"/>
      <c r="F30" s="34"/>
      <c r="G30" s="69"/>
      <c r="H30" s="25"/>
      <c r="I30" s="39"/>
      <c r="J30" s="87"/>
      <c r="K30" s="22"/>
      <c r="L30" s="43" t="str">
        <f>IF(AND($K30&gt;0,$M30&gt;0),LEFT(#REF!,1),"")</f>
        <v/>
      </c>
      <c r="M30" s="24"/>
      <c r="N30" s="34"/>
      <c r="O30" s="69"/>
      <c r="P30" s="25"/>
      <c r="R30" s="17"/>
    </row>
    <row r="31" spans="2:27" s="2" customFormat="1" ht="18" customHeight="1" x14ac:dyDescent="0.25">
      <c r="B31" s="87"/>
      <c r="C31" s="22"/>
      <c r="D31" s="43" t="str">
        <f>IF(AND($C31&gt;0,$E31&gt;0), LEFT(#REF!,1),"")</f>
        <v/>
      </c>
      <c r="E31" s="23"/>
      <c r="F31" s="34"/>
      <c r="G31" s="69"/>
      <c r="H31" s="25"/>
      <c r="I31" s="39"/>
      <c r="J31" s="87"/>
      <c r="K31" s="22"/>
      <c r="L31" s="43" t="str">
        <f>IF(AND($K31&gt;0,$M31&gt;0),LEFT(#REF!,1),"")</f>
        <v/>
      </c>
      <c r="M31" s="24"/>
      <c r="N31" s="34"/>
      <c r="O31" s="69"/>
      <c r="P31" s="25"/>
      <c r="R31" s="17"/>
    </row>
    <row r="32" spans="2:27" s="2" customFormat="1" ht="18" customHeight="1" x14ac:dyDescent="0.25">
      <c r="B32" s="87"/>
      <c r="C32" s="22"/>
      <c r="D32" s="43" t="str">
        <f>IF(AND($C32&gt;0,$E32&gt;0), LEFT(#REF!,1),"")</f>
        <v/>
      </c>
      <c r="E32" s="23"/>
      <c r="F32" s="34"/>
      <c r="G32" s="69"/>
      <c r="H32" s="25"/>
      <c r="I32" s="39"/>
      <c r="J32" s="87"/>
      <c r="K32" s="22"/>
      <c r="L32" s="43" t="str">
        <f>IF(AND($K32&gt;0,$M32&gt;0),LEFT(#REF!,1),"")</f>
        <v/>
      </c>
      <c r="M32" s="24"/>
      <c r="N32" s="34"/>
      <c r="O32" s="69"/>
      <c r="P32" s="25"/>
      <c r="R32" s="17"/>
    </row>
    <row r="33" spans="2:18" s="2" customFormat="1" ht="18" customHeight="1" x14ac:dyDescent="0.25">
      <c r="B33" s="87"/>
      <c r="C33" s="22"/>
      <c r="D33" s="43" t="str">
        <f>IF(AND($C33&gt;0,$E33&gt;0), LEFT(#REF!,1),"")</f>
        <v/>
      </c>
      <c r="E33" s="23"/>
      <c r="F33" s="34"/>
      <c r="G33" s="69"/>
      <c r="H33" s="25"/>
      <c r="I33" s="39"/>
      <c r="J33" s="87"/>
      <c r="K33" s="22"/>
      <c r="L33" s="43" t="str">
        <f>IF(AND($K33&gt;0,$M33&gt;0),LEFT(#REF!,1),"")</f>
        <v/>
      </c>
      <c r="M33" s="24"/>
      <c r="N33" s="34"/>
      <c r="O33" s="69"/>
      <c r="P33" s="25"/>
      <c r="R33" s="17"/>
    </row>
    <row r="34" spans="2:18" s="2" customFormat="1" ht="18" customHeight="1" x14ac:dyDescent="0.25">
      <c r="B34" s="87"/>
      <c r="C34" s="22"/>
      <c r="D34" s="43" t="str">
        <f>IF(AND($C34&gt;0,$E34&gt;0), LEFT(#REF!,1),"")</f>
        <v/>
      </c>
      <c r="E34" s="23"/>
      <c r="F34" s="34"/>
      <c r="G34" s="69"/>
      <c r="H34" s="25"/>
      <c r="I34" s="39"/>
      <c r="J34" s="87"/>
      <c r="K34" s="22"/>
      <c r="L34" s="43" t="str">
        <f>IF(AND($K34&gt;0,$M34&gt;0),LEFT(#REF!,1),"")</f>
        <v/>
      </c>
      <c r="M34" s="24"/>
      <c r="N34" s="34"/>
      <c r="O34" s="69"/>
      <c r="P34" s="25"/>
      <c r="R34" s="17"/>
    </row>
    <row r="35" spans="2:18" s="2" customFormat="1" ht="18" customHeight="1" x14ac:dyDescent="0.25">
      <c r="B35" s="87"/>
      <c r="C35" s="22"/>
      <c r="D35" s="43" t="str">
        <f>IF(AND($C35&gt;0,$E35&gt;0), LEFT(#REF!,1),"")</f>
        <v/>
      </c>
      <c r="E35" s="23"/>
      <c r="F35" s="34"/>
      <c r="G35" s="69"/>
      <c r="H35" s="25"/>
      <c r="I35" s="39"/>
      <c r="J35" s="87"/>
      <c r="K35" s="22"/>
      <c r="L35" s="43" t="str">
        <f>IF(AND($K35&gt;0,$M35&gt;0),LEFT(#REF!,1),"")</f>
        <v/>
      </c>
      <c r="M35" s="24"/>
      <c r="N35" s="34"/>
      <c r="O35" s="69"/>
      <c r="P35" s="25"/>
      <c r="R35" s="17"/>
    </row>
    <row r="36" spans="2:18" s="2" customFormat="1" ht="18" customHeight="1" x14ac:dyDescent="0.25">
      <c r="B36" s="87"/>
      <c r="C36" s="22"/>
      <c r="D36" s="43" t="str">
        <f>IF(AND($C36&gt;0,$E36&gt;0), LEFT(#REF!,1),"")</f>
        <v/>
      </c>
      <c r="E36" s="23"/>
      <c r="F36" s="34"/>
      <c r="G36" s="69"/>
      <c r="H36" s="25"/>
      <c r="I36" s="39"/>
      <c r="J36" s="87"/>
      <c r="K36" s="22"/>
      <c r="L36" s="43" t="str">
        <f>IF(AND($K36&gt;0,$M36&gt;0),LEFT(#REF!,1),"")</f>
        <v/>
      </c>
      <c r="M36" s="24"/>
      <c r="N36" s="34"/>
      <c r="O36" s="69"/>
      <c r="P36" s="25"/>
      <c r="R36" s="17"/>
    </row>
    <row r="37" spans="2:18" s="2" customFormat="1" ht="18" customHeight="1" x14ac:dyDescent="0.25">
      <c r="B37" s="87"/>
      <c r="C37" s="22"/>
      <c r="D37" s="43" t="str">
        <f>IF(AND($C37&gt;0,$E37&gt;0), LEFT(#REF!,1),"")</f>
        <v/>
      </c>
      <c r="E37" s="23"/>
      <c r="F37" s="34"/>
      <c r="G37" s="69"/>
      <c r="H37" s="25"/>
      <c r="I37" s="39"/>
      <c r="J37" s="87"/>
      <c r="K37" s="22"/>
      <c r="L37" s="43" t="str">
        <f>IF(AND($K37&gt;0,$M37&gt;0),LEFT(#REF!,1),"")</f>
        <v/>
      </c>
      <c r="M37" s="24"/>
      <c r="N37" s="34"/>
      <c r="O37" s="69"/>
      <c r="P37" s="25"/>
      <c r="R37" s="17"/>
    </row>
    <row r="38" spans="2:18" s="2" customFormat="1" ht="18" customHeight="1" x14ac:dyDescent="0.25">
      <c r="B38" s="87"/>
      <c r="C38" s="22"/>
      <c r="D38" s="43" t="str">
        <f>IF(AND($C38&gt;0,$E38&gt;0), LEFT(#REF!,1),"")</f>
        <v/>
      </c>
      <c r="E38" s="23"/>
      <c r="F38" s="34"/>
      <c r="G38" s="69"/>
      <c r="H38" s="25"/>
      <c r="I38" s="39"/>
      <c r="J38" s="87"/>
      <c r="K38" s="22"/>
      <c r="L38" s="43" t="str">
        <f>IF(AND($K38&gt;0,$M38&gt;0),LEFT(#REF!,1),"")</f>
        <v/>
      </c>
      <c r="M38" s="24"/>
      <c r="N38" s="34"/>
      <c r="O38" s="69"/>
      <c r="P38" s="25"/>
      <c r="R38" s="17"/>
    </row>
    <row r="39" spans="2:18" s="2" customFormat="1" ht="18" customHeight="1" thickBot="1" x14ac:dyDescent="0.3">
      <c r="B39" s="88"/>
      <c r="C39" s="26"/>
      <c r="D39" s="14" t="str">
        <f>IF(AND($C39&gt;0,$E39&gt;0), LEFT(#REF!,1),"")</f>
        <v/>
      </c>
      <c r="E39" s="27"/>
      <c r="F39" s="35"/>
      <c r="G39" s="70"/>
      <c r="H39" s="29"/>
      <c r="I39" s="39"/>
      <c r="J39" s="88"/>
      <c r="K39" s="26"/>
      <c r="L39" s="14" t="str">
        <f>IF(AND($K39&gt;0,$M39&gt;0),LEFT(#REF!,1),"")</f>
        <v/>
      </c>
      <c r="M39" s="28"/>
      <c r="N39" s="35"/>
      <c r="O39" s="70"/>
      <c r="P39" s="45"/>
      <c r="R39" s="17"/>
    </row>
    <row r="40" spans="2:18" ht="6" customHeight="1" x14ac:dyDescent="0.2">
      <c r="B40" s="48"/>
      <c r="C40" s="39"/>
      <c r="D40" s="16"/>
      <c r="E40" s="16"/>
      <c r="F40" s="53"/>
      <c r="G40" s="16"/>
      <c r="H40" s="54"/>
      <c r="I40" s="16"/>
      <c r="J40" s="16"/>
      <c r="K40" s="16"/>
      <c r="L40" s="16"/>
      <c r="M40" s="16"/>
      <c r="N40" s="16"/>
      <c r="O40" s="16"/>
      <c r="P40" s="52"/>
    </row>
    <row r="41" spans="2:18" ht="12.75" customHeight="1" x14ac:dyDescent="0.2">
      <c r="B41" s="48"/>
      <c r="C41" s="74" t="s">
        <v>40</v>
      </c>
      <c r="D41" s="54"/>
      <c r="E41" s="54"/>
      <c r="F41" s="54"/>
      <c r="G41" s="54"/>
      <c r="H41" s="54"/>
      <c r="I41" s="16"/>
      <c r="J41" s="16"/>
      <c r="K41" s="65" t="s">
        <v>39</v>
      </c>
      <c r="L41" s="89" t="str">
        <f>IF(SUM(E10:E39,M10:M39)&gt;0,ROUND(SUM(E10:E39,M10:M39),1),"")</f>
        <v/>
      </c>
      <c r="M41" s="89"/>
      <c r="N41" s="89" t="str">
        <f>IF(SUM(G10:G39,O10:O39)&gt;0,ROUND(SUM(G10:G39,O10:O39),0),"")</f>
        <v/>
      </c>
      <c r="O41" s="89"/>
      <c r="P41" s="52"/>
    </row>
    <row r="42" spans="2:18" ht="6" customHeight="1" x14ac:dyDescent="0.2">
      <c r="B42" s="48"/>
      <c r="C42" s="74"/>
      <c r="D42" s="16"/>
      <c r="E42" s="16"/>
      <c r="F42" s="53"/>
      <c r="G42" s="16"/>
      <c r="H42" s="54"/>
      <c r="I42" s="16"/>
      <c r="J42" s="16"/>
      <c r="K42" s="16"/>
      <c r="L42" s="16"/>
      <c r="M42" s="16"/>
      <c r="N42" s="16"/>
      <c r="O42" s="16"/>
      <c r="P42" s="52"/>
    </row>
    <row r="43" spans="2:18" x14ac:dyDescent="0.2">
      <c r="B43" s="48"/>
      <c r="C43" s="77"/>
      <c r="D43" s="77"/>
      <c r="E43" s="77"/>
      <c r="F43" s="77"/>
      <c r="G43" s="77"/>
      <c r="H43" s="77"/>
      <c r="I43" s="55"/>
      <c r="J43" s="55"/>
      <c r="K43" s="66" t="s">
        <v>37</v>
      </c>
      <c r="L43" s="78" t="s">
        <v>38</v>
      </c>
      <c r="M43" s="78"/>
      <c r="N43" s="78" t="s">
        <v>14</v>
      </c>
      <c r="O43" s="78"/>
      <c r="P43" s="52"/>
      <c r="Q43" s="38"/>
    </row>
    <row r="44" spans="2:18" x14ac:dyDescent="0.2">
      <c r="B44" s="48"/>
      <c r="C44" s="77"/>
      <c r="D44" s="77"/>
      <c r="E44" s="77"/>
      <c r="F44" s="77"/>
      <c r="G44" s="77"/>
      <c r="H44" s="77"/>
      <c r="I44" s="55"/>
      <c r="J44" s="55"/>
      <c r="K44" s="67" t="s">
        <v>34</v>
      </c>
      <c r="L44" s="90"/>
      <c r="M44" s="90"/>
      <c r="N44" s="90"/>
      <c r="O44" s="90"/>
      <c r="P44" s="52"/>
    </row>
    <row r="45" spans="2:18" x14ac:dyDescent="0.2">
      <c r="B45" s="48"/>
      <c r="C45" s="77"/>
      <c r="D45" s="77"/>
      <c r="E45" s="77"/>
      <c r="F45" s="77"/>
      <c r="G45" s="77"/>
      <c r="H45" s="77"/>
      <c r="I45" s="55"/>
      <c r="J45" s="55"/>
      <c r="K45" s="67" t="s">
        <v>35</v>
      </c>
      <c r="L45" s="90"/>
      <c r="M45" s="90"/>
      <c r="N45" s="75"/>
      <c r="O45" s="76"/>
      <c r="P45" s="52"/>
    </row>
    <row r="46" spans="2:18" x14ac:dyDescent="0.2">
      <c r="B46" s="48"/>
      <c r="C46" s="77"/>
      <c r="D46" s="77"/>
      <c r="E46" s="77"/>
      <c r="F46" s="77"/>
      <c r="G46" s="77"/>
      <c r="H46" s="77"/>
      <c r="I46" s="55"/>
      <c r="J46" s="55"/>
      <c r="K46" s="67" t="s">
        <v>36</v>
      </c>
      <c r="L46" s="91" t="str">
        <f>IF(L44&gt;0,SUM(L44-L45),"")</f>
        <v/>
      </c>
      <c r="M46" s="91"/>
      <c r="N46" s="84" t="str">
        <f>IF(SUM(N44-N45)&gt;0,ROUND(SUM(N44-N45),1),"")</f>
        <v/>
      </c>
      <c r="O46" s="84"/>
      <c r="P46" s="52"/>
    </row>
    <row r="47" spans="2:18" ht="15" customHeight="1" x14ac:dyDescent="0.2">
      <c r="B47" s="48"/>
      <c r="C47" s="39"/>
      <c r="D47" s="16"/>
      <c r="E47" s="16"/>
      <c r="F47" s="53"/>
      <c r="G47" s="16"/>
      <c r="H47" s="54"/>
      <c r="I47" s="16"/>
      <c r="J47" s="16"/>
      <c r="K47" s="16"/>
      <c r="L47" s="16"/>
      <c r="M47" s="16"/>
      <c r="N47" s="16"/>
      <c r="O47" s="16"/>
      <c r="P47" s="52"/>
    </row>
    <row r="48" spans="2:18" ht="14.25" thickBot="1" x14ac:dyDescent="0.3">
      <c r="B48" s="56"/>
      <c r="C48" s="81" t="s">
        <v>10</v>
      </c>
      <c r="D48" s="81"/>
      <c r="E48" s="81"/>
      <c r="F48" s="85" t="e">
        <f>IF(#REF!&lt;&gt;"",IF(#REF!="Truck",#REF!,""),"")</f>
        <v>#REF!</v>
      </c>
      <c r="G48" s="85"/>
      <c r="H48" s="85"/>
      <c r="I48" s="57"/>
      <c r="J48" s="57"/>
      <c r="K48" s="81" t="s">
        <v>11</v>
      </c>
      <c r="L48" s="81"/>
      <c r="M48" s="81"/>
      <c r="N48" s="82" t="e">
        <f>IF(#REF!&lt;&gt;"",   IF(#REF!="Truck",#REF!,""),"")</f>
        <v>#REF!</v>
      </c>
      <c r="O48" s="82"/>
      <c r="P48" s="83"/>
    </row>
    <row r="50" spans="6:8" ht="13.15" customHeight="1" x14ac:dyDescent="0.2">
      <c r="F50" s="1"/>
      <c r="H50" s="1"/>
    </row>
    <row r="51" spans="6:8" ht="13.15" customHeight="1" x14ac:dyDescent="0.2">
      <c r="F51" s="1"/>
      <c r="H51" s="1"/>
    </row>
    <row r="52" spans="6:8" ht="13.15" customHeight="1" x14ac:dyDescent="0.2">
      <c r="F52" s="1"/>
      <c r="H52" s="1"/>
    </row>
    <row r="53" spans="6:8" ht="13.15" customHeight="1" x14ac:dyDescent="0.2">
      <c r="F53" s="1"/>
      <c r="H53" s="1"/>
    </row>
    <row r="54" spans="6:8" ht="13.9" customHeight="1" x14ac:dyDescent="0.2">
      <c r="F54" s="1"/>
      <c r="H54" s="1"/>
    </row>
    <row r="55" spans="6:8" x14ac:dyDescent="0.2">
      <c r="F55" s="1"/>
      <c r="H55" s="1"/>
    </row>
    <row r="56" spans="6:8" x14ac:dyDescent="0.2">
      <c r="F56" s="1"/>
      <c r="H56" s="1"/>
    </row>
    <row r="57" spans="6:8" x14ac:dyDescent="0.2">
      <c r="F57" s="1"/>
      <c r="H57" s="1"/>
    </row>
    <row r="58" spans="6:8" x14ac:dyDescent="0.2">
      <c r="F58" s="1"/>
      <c r="H58" s="1"/>
    </row>
    <row r="59" spans="6:8" x14ac:dyDescent="0.2">
      <c r="F59" s="1"/>
      <c r="H59" s="1"/>
    </row>
    <row r="60" spans="6:8" x14ac:dyDescent="0.2">
      <c r="F60" s="1"/>
      <c r="H60" s="1"/>
    </row>
    <row r="61" spans="6:8" x14ac:dyDescent="0.2">
      <c r="F61" s="1"/>
      <c r="H61" s="1"/>
    </row>
    <row r="62" spans="6:8" x14ac:dyDescent="0.2">
      <c r="F62" s="1"/>
      <c r="H62" s="1"/>
    </row>
    <row r="63" spans="6:8" x14ac:dyDescent="0.2">
      <c r="F63" s="1"/>
      <c r="H63" s="1"/>
    </row>
    <row r="64" spans="6:8" x14ac:dyDescent="0.2">
      <c r="F64" s="1"/>
      <c r="H64" s="1"/>
    </row>
    <row r="65" spans="3:8" x14ac:dyDescent="0.2">
      <c r="F65" s="1"/>
      <c r="H65" s="1"/>
    </row>
    <row r="66" spans="3:8" x14ac:dyDescent="0.2">
      <c r="F66" s="1"/>
      <c r="H66" s="1"/>
    </row>
    <row r="67" spans="3:8" x14ac:dyDescent="0.2">
      <c r="F67" s="1"/>
      <c r="H67" s="1"/>
    </row>
    <row r="68" spans="3:8" x14ac:dyDescent="0.2">
      <c r="F68" s="1"/>
      <c r="H68" s="1"/>
    </row>
    <row r="69" spans="3:8" x14ac:dyDescent="0.2">
      <c r="C69" s="1"/>
    </row>
    <row r="180" spans="3:5" x14ac:dyDescent="0.2">
      <c r="C180" s="40" t="s">
        <v>26</v>
      </c>
    </row>
    <row r="181" spans="3:5" x14ac:dyDescent="0.2">
      <c r="C181" s="41" t="s">
        <v>30</v>
      </c>
      <c r="D181" s="1" t="s">
        <v>28</v>
      </c>
    </row>
    <row r="182" spans="3:5" x14ac:dyDescent="0.2">
      <c r="C182" s="41" t="s">
        <v>31</v>
      </c>
      <c r="D182" s="1" t="s">
        <v>27</v>
      </c>
    </row>
    <row r="183" spans="3:5" x14ac:dyDescent="0.2">
      <c r="C183" s="41" t="s">
        <v>32</v>
      </c>
      <c r="D183" s="1" t="s">
        <v>29</v>
      </c>
    </row>
    <row r="189" spans="3:5" x14ac:dyDescent="0.2">
      <c r="C189" s="42"/>
    </row>
    <row r="190" spans="3:5" x14ac:dyDescent="0.2">
      <c r="C190" s="17"/>
      <c r="E190" s="17"/>
    </row>
    <row r="191" spans="3:5" x14ac:dyDescent="0.2">
      <c r="C191" s="17"/>
      <c r="E191" s="17"/>
    </row>
    <row r="192" spans="3:5" x14ac:dyDescent="0.2">
      <c r="C192" s="17"/>
      <c r="E192" s="17"/>
    </row>
    <row r="198" spans="2:18" x14ac:dyDescent="0.2">
      <c r="C198" s="42" t="s">
        <v>21</v>
      </c>
    </row>
    <row r="199" spans="2:18" s="2" customFormat="1" x14ac:dyDescent="0.2">
      <c r="C199" s="2" t="s">
        <v>22</v>
      </c>
      <c r="D199" s="2" t="s">
        <v>23</v>
      </c>
      <c r="E199" s="2" t="s">
        <v>24</v>
      </c>
      <c r="F199" s="41" t="s">
        <v>25</v>
      </c>
      <c r="G199" s="2" t="s">
        <v>12</v>
      </c>
      <c r="H199" s="64" t="s">
        <v>3</v>
      </c>
      <c r="K199" s="2" t="s">
        <v>22</v>
      </c>
      <c r="L199" s="2" t="s">
        <v>23</v>
      </c>
      <c r="M199" s="2" t="s">
        <v>24</v>
      </c>
      <c r="N199" s="41" t="s">
        <v>25</v>
      </c>
      <c r="O199" s="2" t="s">
        <v>12</v>
      </c>
      <c r="P199" s="64" t="s">
        <v>3</v>
      </c>
      <c r="R199" s="17"/>
    </row>
    <row r="200" spans="2:18" x14ac:dyDescent="0.2">
      <c r="B200" s="59"/>
      <c r="C200" s="60"/>
      <c r="D200" s="59"/>
      <c r="E200" s="63"/>
      <c r="F200" s="61"/>
      <c r="G200" s="59"/>
      <c r="H200" s="62"/>
      <c r="K200" s="59"/>
      <c r="L200" s="59"/>
      <c r="M200" s="59"/>
      <c r="N200" s="59"/>
      <c r="O200" s="59"/>
      <c r="P200" s="59"/>
    </row>
    <row r="201" spans="2:18" x14ac:dyDescent="0.2">
      <c r="B201" s="59"/>
      <c r="C201" s="60"/>
      <c r="D201" s="59"/>
      <c r="E201" s="63"/>
      <c r="F201" s="61"/>
      <c r="G201" s="59"/>
      <c r="H201" s="62"/>
      <c r="K201" s="59"/>
      <c r="L201" s="59"/>
      <c r="M201" s="59"/>
      <c r="N201" s="59"/>
      <c r="O201" s="59"/>
      <c r="P201" s="59"/>
    </row>
    <row r="202" spans="2:18" x14ac:dyDescent="0.2">
      <c r="B202" s="59"/>
      <c r="C202" s="60"/>
      <c r="D202" s="59"/>
      <c r="E202" s="63"/>
      <c r="F202" s="61"/>
      <c r="G202" s="59"/>
      <c r="H202" s="62"/>
      <c r="K202" s="59"/>
      <c r="L202" s="59"/>
      <c r="M202" s="59"/>
      <c r="N202" s="59"/>
      <c r="O202" s="59"/>
      <c r="P202" s="59"/>
    </row>
    <row r="203" spans="2:18" x14ac:dyDescent="0.2">
      <c r="B203" s="59"/>
      <c r="C203" s="60"/>
      <c r="D203" s="59"/>
      <c r="E203" s="63"/>
      <c r="F203" s="61"/>
      <c r="G203" s="59"/>
      <c r="H203" s="62"/>
      <c r="K203" s="59"/>
      <c r="L203" s="59"/>
      <c r="M203" s="59"/>
      <c r="N203" s="59"/>
      <c r="O203" s="59"/>
      <c r="P203" s="59"/>
    </row>
    <row r="204" spans="2:18" x14ac:dyDescent="0.2">
      <c r="B204" s="59"/>
      <c r="C204" s="60"/>
      <c r="D204" s="59"/>
      <c r="E204" s="63"/>
      <c r="F204" s="61"/>
      <c r="G204" s="59"/>
      <c r="H204" s="62"/>
      <c r="K204" s="59"/>
      <c r="L204" s="59"/>
      <c r="M204" s="59"/>
      <c r="N204" s="59"/>
      <c r="O204" s="59"/>
      <c r="P204" s="59"/>
    </row>
    <row r="205" spans="2:18" x14ac:dyDescent="0.2">
      <c r="B205" s="59"/>
      <c r="C205" s="60"/>
      <c r="D205" s="59"/>
      <c r="E205" s="63"/>
      <c r="F205" s="61"/>
      <c r="G205" s="59"/>
      <c r="H205" s="62"/>
      <c r="K205" s="59"/>
      <c r="L205" s="59"/>
      <c r="M205" s="59"/>
      <c r="N205" s="59"/>
      <c r="O205" s="59"/>
      <c r="P205" s="59"/>
    </row>
    <row r="206" spans="2:18" x14ac:dyDescent="0.2">
      <c r="B206" s="59"/>
      <c r="C206" s="60"/>
      <c r="D206" s="59"/>
      <c r="E206" s="63"/>
      <c r="F206" s="61"/>
      <c r="G206" s="59"/>
      <c r="H206" s="62"/>
      <c r="K206" s="59"/>
      <c r="L206" s="59"/>
      <c r="M206" s="59"/>
      <c r="N206" s="59"/>
      <c r="O206" s="59"/>
      <c r="P206" s="59"/>
    </row>
    <row r="207" spans="2:18" x14ac:dyDescent="0.2">
      <c r="B207" s="59"/>
      <c r="C207" s="60"/>
      <c r="D207" s="59"/>
      <c r="E207" s="63"/>
      <c r="F207" s="61"/>
      <c r="G207" s="59"/>
      <c r="H207" s="62"/>
      <c r="K207" s="59"/>
      <c r="L207" s="59"/>
      <c r="M207" s="59"/>
      <c r="N207" s="59"/>
      <c r="O207" s="59"/>
      <c r="P207" s="59"/>
    </row>
    <row r="208" spans="2:18" x14ac:dyDescent="0.2">
      <c r="B208" s="59"/>
      <c r="C208" s="60"/>
      <c r="D208" s="59"/>
      <c r="E208" s="63"/>
      <c r="F208" s="61"/>
      <c r="G208" s="59"/>
      <c r="H208" s="62"/>
      <c r="K208" s="59"/>
      <c r="L208" s="59"/>
      <c r="M208" s="59"/>
      <c r="N208" s="59"/>
      <c r="O208" s="59"/>
      <c r="P208" s="59"/>
    </row>
    <row r="209" spans="2:16" x14ac:dyDescent="0.2">
      <c r="B209" s="59"/>
      <c r="C209" s="60"/>
      <c r="D209" s="59"/>
      <c r="E209" s="63"/>
      <c r="F209" s="61"/>
      <c r="G209" s="59"/>
      <c r="H209" s="62"/>
      <c r="K209" s="59"/>
      <c r="L209" s="59"/>
      <c r="M209" s="59"/>
      <c r="N209" s="59"/>
      <c r="O209" s="59"/>
      <c r="P209" s="59"/>
    </row>
    <row r="210" spans="2:16" x14ac:dyDescent="0.2">
      <c r="B210" s="59"/>
      <c r="C210" s="60"/>
      <c r="D210" s="59"/>
      <c r="E210" s="63"/>
      <c r="F210" s="61"/>
      <c r="G210" s="59"/>
      <c r="H210" s="62"/>
      <c r="K210" s="59"/>
      <c r="L210" s="59"/>
      <c r="M210" s="59"/>
      <c r="N210" s="59"/>
      <c r="O210" s="59"/>
      <c r="P210" s="59"/>
    </row>
    <row r="211" spans="2:16" x14ac:dyDescent="0.2">
      <c r="B211" s="59"/>
      <c r="C211" s="60"/>
      <c r="D211" s="59"/>
      <c r="E211" s="63"/>
      <c r="F211" s="61"/>
      <c r="G211" s="59"/>
      <c r="H211" s="62"/>
      <c r="K211" s="59"/>
      <c r="L211" s="59"/>
      <c r="M211" s="59"/>
      <c r="N211" s="59"/>
      <c r="O211" s="59"/>
      <c r="P211" s="59"/>
    </row>
    <row r="212" spans="2:16" x14ac:dyDescent="0.2">
      <c r="B212" s="59"/>
      <c r="C212" s="60"/>
      <c r="D212" s="59"/>
      <c r="E212" s="63"/>
      <c r="F212" s="61"/>
      <c r="G212" s="59"/>
      <c r="H212" s="62"/>
      <c r="K212" s="59"/>
      <c r="L212" s="59"/>
      <c r="M212" s="59"/>
      <c r="N212" s="59"/>
      <c r="O212" s="59"/>
      <c r="P212" s="59"/>
    </row>
    <row r="213" spans="2:16" x14ac:dyDescent="0.2">
      <c r="B213" s="59"/>
      <c r="C213" s="60"/>
      <c r="D213" s="59"/>
      <c r="E213" s="63"/>
      <c r="F213" s="61"/>
      <c r="G213" s="59"/>
      <c r="H213" s="62"/>
      <c r="K213" s="59"/>
      <c r="L213" s="59"/>
      <c r="M213" s="59"/>
      <c r="N213" s="59"/>
      <c r="O213" s="59"/>
      <c r="P213" s="59"/>
    </row>
    <row r="214" spans="2:16" x14ac:dyDescent="0.2">
      <c r="B214" s="59"/>
      <c r="C214" s="60"/>
      <c r="D214" s="59"/>
      <c r="E214" s="63"/>
      <c r="F214" s="61"/>
      <c r="G214" s="59"/>
      <c r="H214" s="62"/>
      <c r="K214" s="59"/>
      <c r="L214" s="59"/>
      <c r="M214" s="59"/>
      <c r="N214" s="59"/>
      <c r="O214" s="59"/>
      <c r="P214" s="59"/>
    </row>
    <row r="215" spans="2:16" x14ac:dyDescent="0.2">
      <c r="C215" s="60"/>
      <c r="D215" s="59"/>
      <c r="E215" s="59"/>
      <c r="F215" s="61"/>
      <c r="G215" s="59"/>
      <c r="H215" s="62"/>
      <c r="K215" s="59"/>
      <c r="L215" s="59"/>
      <c r="M215" s="59"/>
      <c r="N215" s="59"/>
      <c r="O215" s="59"/>
      <c r="P215" s="59"/>
    </row>
    <row r="216" spans="2:16" x14ac:dyDescent="0.2">
      <c r="C216" s="60"/>
      <c r="D216" s="59"/>
      <c r="E216" s="59"/>
      <c r="F216" s="61"/>
      <c r="G216" s="59"/>
      <c r="H216" s="62"/>
      <c r="K216" s="59"/>
      <c r="L216" s="59"/>
      <c r="M216" s="59"/>
      <c r="N216" s="59"/>
      <c r="O216" s="59"/>
      <c r="P216" s="59"/>
    </row>
    <row r="217" spans="2:16" x14ac:dyDescent="0.2">
      <c r="C217" s="60"/>
      <c r="D217" s="59"/>
      <c r="E217" s="59"/>
      <c r="F217" s="61"/>
      <c r="G217" s="59"/>
      <c r="H217" s="62"/>
      <c r="K217" s="59"/>
      <c r="L217" s="59"/>
      <c r="M217" s="59"/>
      <c r="N217" s="59"/>
      <c r="O217" s="59"/>
      <c r="P217" s="59"/>
    </row>
    <row r="218" spans="2:16" x14ac:dyDescent="0.2">
      <c r="C218" s="60"/>
      <c r="D218" s="59"/>
      <c r="E218" s="59"/>
      <c r="F218" s="61"/>
      <c r="G218" s="59"/>
      <c r="H218" s="62"/>
      <c r="K218" s="59"/>
      <c r="L218" s="59"/>
      <c r="M218" s="59"/>
      <c r="N218" s="59"/>
      <c r="O218" s="59"/>
      <c r="P218" s="59"/>
    </row>
    <row r="219" spans="2:16" x14ac:dyDescent="0.2">
      <c r="C219" s="60"/>
      <c r="D219" s="59"/>
      <c r="E219" s="59"/>
      <c r="F219" s="61"/>
      <c r="G219" s="59"/>
      <c r="H219" s="62"/>
      <c r="K219" s="59"/>
      <c r="L219" s="59"/>
      <c r="M219" s="59"/>
      <c r="N219" s="59"/>
      <c r="O219" s="59"/>
      <c r="P219" s="59"/>
    </row>
    <row r="220" spans="2:16" x14ac:dyDescent="0.2">
      <c r="C220" s="60"/>
      <c r="D220" s="59"/>
      <c r="E220" s="59"/>
      <c r="F220" s="61"/>
      <c r="G220" s="59"/>
      <c r="H220" s="62"/>
      <c r="K220" s="59"/>
      <c r="L220" s="59"/>
      <c r="M220" s="59"/>
      <c r="N220" s="59"/>
      <c r="O220" s="59"/>
      <c r="P220" s="59"/>
    </row>
    <row r="221" spans="2:16" x14ac:dyDescent="0.2">
      <c r="C221" s="60"/>
      <c r="D221" s="59"/>
      <c r="E221" s="59"/>
      <c r="F221" s="61"/>
      <c r="G221" s="59"/>
      <c r="H221" s="62"/>
      <c r="K221" s="59"/>
      <c r="L221" s="59"/>
      <c r="M221" s="59"/>
      <c r="N221" s="59"/>
      <c r="O221" s="59"/>
      <c r="P221" s="59"/>
    </row>
    <row r="222" spans="2:16" x14ac:dyDescent="0.2">
      <c r="C222" s="60"/>
      <c r="D222" s="59"/>
      <c r="E222" s="59"/>
      <c r="F222" s="61"/>
      <c r="G222" s="59"/>
      <c r="H222" s="62"/>
      <c r="K222" s="59"/>
      <c r="L222" s="59"/>
      <c r="M222" s="59"/>
      <c r="N222" s="59"/>
      <c r="O222" s="59"/>
      <c r="P222" s="59"/>
    </row>
    <row r="223" spans="2:16" x14ac:dyDescent="0.2">
      <c r="C223" s="60"/>
      <c r="D223" s="59"/>
      <c r="E223" s="59"/>
      <c r="F223" s="61"/>
      <c r="G223" s="59"/>
      <c r="H223" s="62"/>
      <c r="K223" s="59"/>
      <c r="L223" s="59"/>
      <c r="M223" s="59"/>
      <c r="N223" s="59"/>
      <c r="O223" s="59"/>
      <c r="P223" s="59"/>
    </row>
    <row r="224" spans="2:16" x14ac:dyDescent="0.2">
      <c r="C224" s="60"/>
      <c r="D224" s="59"/>
      <c r="E224" s="59"/>
      <c r="F224" s="61"/>
      <c r="G224" s="59"/>
      <c r="H224" s="62"/>
      <c r="K224" s="59"/>
      <c r="L224" s="59"/>
      <c r="M224" s="59"/>
      <c r="N224" s="59"/>
      <c r="O224" s="59"/>
      <c r="P224" s="59"/>
    </row>
  </sheetData>
  <sheetProtection selectLockedCells="1"/>
  <mergeCells count="38">
    <mergeCell ref="N2:P2"/>
    <mergeCell ref="F2:M2"/>
    <mergeCell ref="J10:J24"/>
    <mergeCell ref="B10:B24"/>
    <mergeCell ref="M7:O7"/>
    <mergeCell ref="B3:P3"/>
    <mergeCell ref="B4:P4"/>
    <mergeCell ref="B6:D6"/>
    <mergeCell ref="E6:F6"/>
    <mergeCell ref="G6:H6"/>
    <mergeCell ref="J6:L6"/>
    <mergeCell ref="M6:O6"/>
    <mergeCell ref="B7:D7"/>
    <mergeCell ref="E7:F7"/>
    <mergeCell ref="G7:H7"/>
    <mergeCell ref="J7:L7"/>
    <mergeCell ref="C46:H46"/>
    <mergeCell ref="B2:C2"/>
    <mergeCell ref="K48:M48"/>
    <mergeCell ref="N48:P48"/>
    <mergeCell ref="N46:O46"/>
    <mergeCell ref="F48:H48"/>
    <mergeCell ref="B25:B39"/>
    <mergeCell ref="J25:J39"/>
    <mergeCell ref="L41:M41"/>
    <mergeCell ref="N41:O41"/>
    <mergeCell ref="N44:O44"/>
    <mergeCell ref="C48:E48"/>
    <mergeCell ref="L44:M44"/>
    <mergeCell ref="L45:M45"/>
    <mergeCell ref="L46:M46"/>
    <mergeCell ref="L43:M43"/>
    <mergeCell ref="C41:C42"/>
    <mergeCell ref="N45:O45"/>
    <mergeCell ref="C43:H43"/>
    <mergeCell ref="C44:H44"/>
    <mergeCell ref="C45:H45"/>
    <mergeCell ref="N43:O43"/>
  </mergeCells>
  <conditionalFormatting sqref="C10:C39 K10:K39">
    <cfRule type="duplicateValues" dxfId="124" priority="44"/>
  </conditionalFormatting>
  <conditionalFormatting sqref="L41">
    <cfRule type="expression" dxfId="123" priority="43">
      <formula>IF((AND(M32&gt;0,M32&lt;&gt;D27)),-1,0)</formula>
    </cfRule>
  </conditionalFormatting>
  <conditionalFormatting sqref="AD54">
    <cfRule type="expression" dxfId="122" priority="41">
      <formula>IF((AND(AD54&gt;0,AD55&gt;AD54)),-1,0)</formula>
    </cfRule>
  </conditionalFormatting>
  <conditionalFormatting sqref="L44">
    <cfRule type="expression" dxfId="121" priority="157">
      <formula>$C$190</formula>
    </cfRule>
  </conditionalFormatting>
  <conditionalFormatting sqref="L41:M41 N46:O46">
    <cfRule type="expression" dxfId="120" priority="159">
      <formula>$C$192</formula>
    </cfRule>
  </conditionalFormatting>
  <conditionalFormatting sqref="C10:C39">
    <cfRule type="expression" dxfId="119" priority="9">
      <formula>IF(AND($C10="",OR($E10&lt;&gt;"",$G10&lt;&gt;"")),-1,0)</formula>
    </cfRule>
  </conditionalFormatting>
  <conditionalFormatting sqref="G10:G39">
    <cfRule type="expression" dxfId="118" priority="19">
      <formula>AND($F10&gt;0,$G10=0)</formula>
    </cfRule>
  </conditionalFormatting>
  <conditionalFormatting sqref="O10:O39">
    <cfRule type="expression" dxfId="117" priority="17">
      <formula>AND($N10&gt;0,$O10=0)</formula>
    </cfRule>
  </conditionalFormatting>
  <conditionalFormatting sqref="F10:F39">
    <cfRule type="expression" dxfId="116" priority="16">
      <formula>AND($F10=0,$G10&gt;0)</formula>
    </cfRule>
  </conditionalFormatting>
  <conditionalFormatting sqref="N10:N39">
    <cfRule type="expression" dxfId="115" priority="15">
      <formula>AND($N10=0,$O10&gt;0)</formula>
    </cfRule>
  </conditionalFormatting>
  <conditionalFormatting sqref="E10:E39 G10:G39">
    <cfRule type="expression" dxfId="114" priority="12">
      <formula>IF(AND($C10&lt;&gt;"",$E10="",$G10=""),-1,0)</formula>
    </cfRule>
  </conditionalFormatting>
  <conditionalFormatting sqref="M10:M39 O10:O39">
    <cfRule type="expression" dxfId="113" priority="11">
      <formula>IF(AND($K10&lt;&gt;"",$M10="",$O10=""),-1,0)</formula>
    </cfRule>
  </conditionalFormatting>
  <conditionalFormatting sqref="K10:K39">
    <cfRule type="expression" dxfId="112" priority="8">
      <formula>IF(AND($K10="",OR($M10&lt;&gt;"",$O10&lt;&gt;"")),-1,0)</formula>
    </cfRule>
  </conditionalFormatting>
  <conditionalFormatting sqref="H10:H39">
    <cfRule type="expression" dxfId="111" priority="6">
      <formula>IF(AND($E10&gt;0,$H10=""),-1,0)</formula>
    </cfRule>
  </conditionalFormatting>
  <conditionalFormatting sqref="P10:P39">
    <cfRule type="expression" dxfId="110" priority="4">
      <formula>IF(AND($M10&gt;0,$P10=""),-1,0)</formula>
    </cfRule>
  </conditionalFormatting>
  <conditionalFormatting sqref="N46">
    <cfRule type="expression" dxfId="109" priority="160">
      <formula>IF((AND(AD37&gt;0,AD37&lt;&gt;M32)),-1,0)</formula>
    </cfRule>
  </conditionalFormatting>
  <conditionalFormatting sqref="R18:R80">
    <cfRule type="expression" dxfId="108" priority="3">
      <formula>IF($R18&lt;&gt;"",-1)</formula>
    </cfRule>
  </conditionalFormatting>
  <conditionalFormatting sqref="N46:O46">
    <cfRule type="expression" dxfId="107" priority="1">
      <formula>IF($N$46&lt;&gt;0,IF($N$46&lt;&gt;$L$41,-1,0),0)</formula>
    </cfRule>
  </conditionalFormatting>
  <dataValidations xWindow="357" yWindow="517" count="2">
    <dataValidation type="decimal" operator="greaterThan" allowBlank="1" showInputMessage="1" showErrorMessage="1" sqref="E10:E39" xr:uid="{F2908889-405A-4EAA-B508-AE1A17D2A8F8}">
      <formula1>0.1</formula1>
    </dataValidation>
    <dataValidation type="list" errorStyle="information" allowBlank="1" showDropDown="1" showErrorMessage="1" errorTitle="Information" error="Please verify your data entry; the value input  is not a common entry of:_x000a_  *  04 Oil          159000049_x000a_  *  45 Def Gals  159000098_x000a_  *  46 Def Pkgs 159000099_x000a__x000a_You must contact DPI in order to use a valuse that is not above." promptTitle="Value" sqref="F10:F39 N10:N39" xr:uid="{4EF19B84-C635-4756-9A95-4302F9E3297F}">
      <formula1>$C$181:$C$183</formula1>
    </dataValidation>
  </dataValidations>
  <printOptions horizontalCentered="1"/>
  <pageMargins left="0.25" right="0.25" top="0.25" bottom="0.25" header="0" footer="0"/>
  <pageSetup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55" id="{97841390-09E8-4C6B-B1E3-0593BCD86F58}">
            <xm:f>#REF!=6002</xm:f>
            <x14:dxf>
              <numFmt numFmtId="170" formatCode="\600\2\-0000"/>
              <fill>
                <patternFill patternType="none">
                  <bgColor auto="1"/>
                </patternFill>
              </fill>
            </x14:dxf>
          </x14:cfRule>
          <xm:sqref>C10:C39</xm:sqref>
        </x14:conditionalFormatting>
        <x14:conditionalFormatting xmlns:xm="http://schemas.microsoft.com/office/excel/2006/main">
          <x14:cfRule type="expression" priority="45" id="{97159F59-24F6-4315-A4F3-294E101130FF}">
            <xm:f>#REF!=6100</xm:f>
            <x14:dxf>
              <numFmt numFmtId="269" formatCode="\6\100\-0000"/>
            </x14:dxf>
          </x14:cfRule>
          <x14:cfRule type="expression" priority="46" id="{D29BC0A1-F9FA-449B-B683-71CA355AF99F}">
            <xm:f>#REF!=6099</xm:f>
            <x14:dxf>
              <numFmt numFmtId="268" formatCode="\60\9\9\-0000"/>
            </x14:dxf>
          </x14:cfRule>
          <x14:cfRule type="expression" priority="47" id="{C5DA1E4C-B8BF-489E-BA01-1DEEA941D07E}">
            <xm:f>#REF!=6098</xm:f>
            <x14:dxf>
              <numFmt numFmtId="267" formatCode="\60\9\8\-0000"/>
            </x14:dxf>
          </x14:cfRule>
          <x14:cfRule type="expression" priority="48" id="{22E44A9D-48D6-4697-85FB-FE3E1FE3C5AB}">
            <xm:f>#REF!=6097</xm:f>
            <x14:dxf>
              <numFmt numFmtId="266" formatCode="\60\9\7\-0000"/>
            </x14:dxf>
          </x14:cfRule>
          <x14:cfRule type="expression" priority="49" id="{91D99C6C-6BE0-4024-8539-84959408EFDE}">
            <xm:f>#REF!=6096</xm:f>
            <x14:dxf>
              <numFmt numFmtId="265" formatCode="\60\9\6\-0000"/>
            </x14:dxf>
          </x14:cfRule>
          <x14:cfRule type="expression" priority="50" id="{0B6A018E-B3E1-44FE-9D42-76BCA928161C}">
            <xm:f>#REF!=6095</xm:f>
            <x14:dxf>
              <numFmt numFmtId="264" formatCode="\60\9\5\-0000"/>
            </x14:dxf>
          </x14:cfRule>
          <x14:cfRule type="expression" priority="51" id="{5F088823-5385-4354-9583-2A05C968802B}">
            <xm:f>#REF!=6094</xm:f>
            <x14:dxf>
              <numFmt numFmtId="263" formatCode="\60\9\4\-0000"/>
            </x14:dxf>
          </x14:cfRule>
          <x14:cfRule type="expression" priority="52" id="{EA8FA981-8B62-4F73-97F8-380A6393F5EB}">
            <xm:f>#REF!=6093</xm:f>
            <x14:dxf>
              <numFmt numFmtId="262" formatCode="\60\9\3\-0000"/>
            </x14:dxf>
          </x14:cfRule>
          <x14:cfRule type="expression" priority="53" id="{009FD6AD-2AA0-4D16-AF92-1CA8C66AFF97}">
            <xm:f>#REF!=6092</xm:f>
            <x14:dxf>
              <numFmt numFmtId="261" formatCode="\60\9\2\-0000"/>
            </x14:dxf>
          </x14:cfRule>
          <x14:cfRule type="expression" priority="54" id="{2EBCD0DE-6488-4BBC-8887-8A0DE0C466FA}">
            <xm:f>#REF!=6091</xm:f>
            <x14:dxf>
              <numFmt numFmtId="260" formatCode="\60\9\1\-0000"/>
            </x14:dxf>
          </x14:cfRule>
          <x14:cfRule type="expression" priority="55" id="{0ED45703-6C70-4E05-B12B-A785EC76DA02}">
            <xm:f>#REF!=6090</xm:f>
            <x14:dxf>
              <numFmt numFmtId="259" formatCode="\60\90\-0000"/>
            </x14:dxf>
          </x14:cfRule>
          <x14:cfRule type="expression" priority="56" id="{7C451E5F-AB2F-4CE6-9284-6ADEB866A8C1}">
            <xm:f>#REF!=6089</xm:f>
            <x14:dxf>
              <numFmt numFmtId="258" formatCode="\60\8\9\-0000"/>
            </x14:dxf>
          </x14:cfRule>
          <x14:cfRule type="expression" priority="57" id="{83A00E23-C15D-4E93-83DF-EB5F6BEF7800}">
            <xm:f>#REF!=6088</xm:f>
            <x14:dxf>
              <numFmt numFmtId="257" formatCode="\60\8\8\-0000"/>
            </x14:dxf>
          </x14:cfRule>
          <x14:cfRule type="expression" priority="58" id="{12ED0065-7C96-4F3E-9626-214E3BA13931}">
            <xm:f>#REF!=6087</xm:f>
            <x14:dxf>
              <numFmt numFmtId="256" formatCode="\60\8\7\-0000"/>
            </x14:dxf>
          </x14:cfRule>
          <x14:cfRule type="expression" priority="59" id="{EA2BFE1C-899E-44FE-B151-77BEB5FF64DF}">
            <xm:f>#REF!=6086</xm:f>
            <x14:dxf>
              <numFmt numFmtId="255" formatCode="\60\8\6\-0000"/>
            </x14:dxf>
          </x14:cfRule>
          <x14:cfRule type="expression" priority="60" id="{56F0CDB2-0649-4E10-AA40-9F9035FEC199}">
            <xm:f>#REF!=6085</xm:f>
            <x14:dxf>
              <numFmt numFmtId="254" formatCode="\60\8\5\-0000"/>
            </x14:dxf>
          </x14:cfRule>
          <x14:cfRule type="expression" priority="61" id="{646DC35E-2E77-4410-8B27-89E50B85C467}">
            <xm:f>#REF!=6084</xm:f>
            <x14:dxf>
              <numFmt numFmtId="253" formatCode="\60\8\4\-0000"/>
            </x14:dxf>
          </x14:cfRule>
          <x14:cfRule type="expression" priority="62" id="{02AA546A-14C8-4EAB-83CA-9504172CE515}">
            <xm:f>#REF!=6083</xm:f>
            <x14:dxf>
              <numFmt numFmtId="252" formatCode="\60\8\3\-0000"/>
            </x14:dxf>
          </x14:cfRule>
          <x14:cfRule type="expression" priority="63" id="{2D4B48B0-5612-4043-A030-2FD6328D3503}">
            <xm:f>#REF!=6082</xm:f>
            <x14:dxf>
              <numFmt numFmtId="251" formatCode="\60\8\2\-0000"/>
            </x14:dxf>
          </x14:cfRule>
          <x14:cfRule type="expression" priority="64" id="{E41ED2B9-9579-4228-8B38-32D8CACED9D2}">
            <xm:f>#REF!=6081</xm:f>
            <x14:dxf>
              <numFmt numFmtId="250" formatCode="\60\8\1\-0000"/>
            </x14:dxf>
          </x14:cfRule>
          <x14:cfRule type="expression" priority="65" id="{1D76274D-2CBD-4AFF-94EF-2C16A29B07B8}">
            <xm:f>#REF!=6080</xm:f>
            <x14:dxf>
              <numFmt numFmtId="249" formatCode="\60\80\-0000"/>
            </x14:dxf>
          </x14:cfRule>
          <x14:cfRule type="expression" priority="66" id="{5EE88091-BD3A-41D0-AB11-012377B21F7A}">
            <xm:f>#REF!=6079</xm:f>
            <x14:dxf>
              <numFmt numFmtId="248" formatCode="\60\7\9\-0000"/>
            </x14:dxf>
          </x14:cfRule>
          <x14:cfRule type="expression" priority="67" id="{5FBDDAD9-0987-47B4-B99C-7FCCE4550D2C}">
            <xm:f>#REF!=6078</xm:f>
            <x14:dxf>
              <numFmt numFmtId="247" formatCode="\60\7\8\-0000"/>
            </x14:dxf>
          </x14:cfRule>
          <x14:cfRule type="expression" priority="68" id="{C630851A-8AAB-42D4-8536-FA233AB84174}">
            <xm:f>#REF!=6077</xm:f>
            <x14:dxf>
              <numFmt numFmtId="246" formatCode="\60\7\7\-0000"/>
            </x14:dxf>
          </x14:cfRule>
          <x14:cfRule type="expression" priority="69" id="{CBB5038E-09CA-4CBD-9780-6C4E7CC7C150}">
            <xm:f>#REF!=6076</xm:f>
            <x14:dxf>
              <numFmt numFmtId="245" formatCode="\60\7\6\-0000"/>
            </x14:dxf>
          </x14:cfRule>
          <x14:cfRule type="expression" priority="70" id="{A99A46A7-7FE6-414E-BB41-A2282A46DBF9}">
            <xm:f>#REF!=6075</xm:f>
            <x14:dxf>
              <numFmt numFmtId="244" formatCode="\60\7\5\-0000"/>
            </x14:dxf>
          </x14:cfRule>
          <x14:cfRule type="expression" priority="71" id="{17F1EB73-2574-426F-8258-3B060ACB50E9}">
            <xm:f>#REF!=6074</xm:f>
            <x14:dxf>
              <numFmt numFmtId="243" formatCode="\60\7\4\-0000"/>
            </x14:dxf>
          </x14:cfRule>
          <x14:cfRule type="expression" priority="72" id="{5ECF1C53-4272-46F6-9FF4-388E2B8E1140}">
            <xm:f>#REF!=6073</xm:f>
            <x14:dxf>
              <numFmt numFmtId="242" formatCode="\60\7\3\-0000"/>
            </x14:dxf>
          </x14:cfRule>
          <x14:cfRule type="expression" priority="73" id="{B53D90CB-87EB-4C1B-8498-EAFE968870CD}">
            <xm:f>#REF!=6072</xm:f>
            <x14:dxf>
              <numFmt numFmtId="241" formatCode="\60\7\2\-0000"/>
            </x14:dxf>
          </x14:cfRule>
          <x14:cfRule type="expression" priority="74" id="{F569B24D-C71A-49F9-8B44-8A1D6CB45EE9}">
            <xm:f>#REF!=6071</xm:f>
            <x14:dxf>
              <numFmt numFmtId="240" formatCode="\60\7\1\-0000"/>
            </x14:dxf>
          </x14:cfRule>
          <x14:cfRule type="expression" priority="75" id="{3CD17D9B-E8ED-4750-9A00-3265A910E437}">
            <xm:f>#REF!=6070</xm:f>
            <x14:dxf>
              <numFmt numFmtId="239" formatCode="\60\70\-0000"/>
            </x14:dxf>
          </x14:cfRule>
          <x14:cfRule type="expression" priority="76" id="{99ACF3DD-E0B9-478C-968A-EA2816C62A7C}">
            <xm:f>#REF!=6069</xm:f>
            <x14:dxf>
              <numFmt numFmtId="238" formatCode="\60\6\9\-0000"/>
            </x14:dxf>
          </x14:cfRule>
          <x14:cfRule type="expression" priority="77" id="{C6B9E337-55BE-4A62-BE44-0A59829B5B00}">
            <xm:f>#REF!=6068</xm:f>
            <x14:dxf>
              <numFmt numFmtId="237" formatCode="\60\6\8\-0000"/>
            </x14:dxf>
          </x14:cfRule>
          <x14:cfRule type="expression" priority="78" id="{8D45262C-86E6-443D-BEF1-167D6B7CAEF7}">
            <xm:f>#REF!=6067</xm:f>
            <x14:dxf>
              <numFmt numFmtId="236" formatCode="\60\6\7\-0000"/>
            </x14:dxf>
          </x14:cfRule>
          <x14:cfRule type="expression" priority="79" id="{D34C8774-F198-4AF1-BAC0-FB68B851D0B0}">
            <xm:f>#REF!=6066</xm:f>
            <x14:dxf>
              <numFmt numFmtId="235" formatCode="\60\6\6\-0000"/>
            </x14:dxf>
          </x14:cfRule>
          <x14:cfRule type="expression" priority="80" id="{62BC6E2E-E005-40B5-B7D2-AE716E57362E}">
            <xm:f>#REF!=6065</xm:f>
            <x14:dxf>
              <numFmt numFmtId="234" formatCode="\60\6\5\-0000"/>
            </x14:dxf>
          </x14:cfRule>
          <x14:cfRule type="expression" priority="81" id="{50BFBF89-AF5A-45B7-AEB2-0ACB366AF796}">
            <xm:f>#REF!=6064</xm:f>
            <x14:dxf>
              <numFmt numFmtId="233" formatCode="\60\6\4\-0000"/>
            </x14:dxf>
          </x14:cfRule>
          <x14:cfRule type="expression" priority="82" id="{C34D57D6-39FA-4244-903A-E75AB0C41699}">
            <xm:f>#REF!=6063</xm:f>
            <x14:dxf>
              <numFmt numFmtId="232" formatCode="\60\6\3\-0000"/>
            </x14:dxf>
          </x14:cfRule>
          <x14:cfRule type="expression" priority="83" id="{1899A956-EF8B-4D2A-BF93-D52A4D15A68C}">
            <xm:f>#REF!=6062</xm:f>
            <x14:dxf>
              <numFmt numFmtId="231" formatCode="\60\6\2\-0000"/>
            </x14:dxf>
          </x14:cfRule>
          <x14:cfRule type="expression" priority="84" id="{8BBE44EE-E1C9-427C-9B9C-2EA05BD7D896}">
            <xm:f>#REF!=6061</xm:f>
            <x14:dxf>
              <numFmt numFmtId="230" formatCode="\60\6\1\-0000"/>
            </x14:dxf>
          </x14:cfRule>
          <x14:cfRule type="expression" priority="85" id="{F0C4C336-3CA5-40B2-949C-018B928DEEB2}">
            <xm:f>#REF!=6060</xm:f>
            <x14:dxf>
              <numFmt numFmtId="229" formatCode="\60\60\-0000"/>
            </x14:dxf>
          </x14:cfRule>
          <x14:cfRule type="expression" priority="86" id="{ADB27591-C666-45E9-B4C0-0B7F1B8819D0}">
            <xm:f>#REF!=6059</xm:f>
            <x14:dxf>
              <numFmt numFmtId="228" formatCode="\60\5\9\-0000"/>
            </x14:dxf>
          </x14:cfRule>
          <x14:cfRule type="expression" priority="87" id="{3F65C3DA-F204-4131-A68B-FD5B7708E7EC}">
            <xm:f>#REF!=6058</xm:f>
            <x14:dxf>
              <numFmt numFmtId="227" formatCode="\60\5\8\-0000"/>
            </x14:dxf>
          </x14:cfRule>
          <x14:cfRule type="expression" priority="88" id="{ECBA170D-DC89-4975-958E-3F7585C5C119}">
            <xm:f>#REF!=6057</xm:f>
            <x14:dxf>
              <numFmt numFmtId="226" formatCode="\60\5\7\-0000"/>
            </x14:dxf>
          </x14:cfRule>
          <x14:cfRule type="expression" priority="89" id="{D252A0FD-0CED-48B5-8695-E97E0323CBCF}">
            <xm:f>#REF!=6056</xm:f>
            <x14:dxf>
              <numFmt numFmtId="225" formatCode="\60\5\6\-0000"/>
            </x14:dxf>
          </x14:cfRule>
          <x14:cfRule type="expression" priority="90" id="{69D30AF6-010E-4749-A040-FA4DD2C34E88}">
            <xm:f>#REF!=6055</xm:f>
            <x14:dxf>
              <numFmt numFmtId="224" formatCode="\60\5\5\-0000"/>
            </x14:dxf>
          </x14:cfRule>
          <x14:cfRule type="expression" priority="91" id="{7A603444-46F0-4611-AA2F-D3E155CE3101}">
            <xm:f>#REF!=6054</xm:f>
            <x14:dxf>
              <numFmt numFmtId="223" formatCode="\60\5\4\-0000"/>
            </x14:dxf>
          </x14:cfRule>
          <x14:cfRule type="expression" priority="92" id="{7863BEC0-7A56-47F4-845A-693433795896}">
            <xm:f>#REF!=6053</xm:f>
            <x14:dxf>
              <numFmt numFmtId="222" formatCode="\60\5\3\-0000"/>
            </x14:dxf>
          </x14:cfRule>
          <x14:cfRule type="expression" priority="93" id="{05050A80-AF9B-4AD6-8804-D7F13C4B11CA}">
            <xm:f>#REF!=6052</xm:f>
            <x14:dxf>
              <numFmt numFmtId="221" formatCode="\60\5\2\-0000"/>
            </x14:dxf>
          </x14:cfRule>
          <x14:cfRule type="expression" priority="94" id="{D9476A5F-FAA9-4059-8904-5063A361F8DC}">
            <xm:f>#REF!=6051</xm:f>
            <x14:dxf>
              <numFmt numFmtId="220" formatCode="\60\5\1\-0000"/>
            </x14:dxf>
          </x14:cfRule>
          <x14:cfRule type="expression" priority="95" id="{18D53875-2CBC-420E-B77F-26B4564A536B}">
            <xm:f>#REF!=6049</xm:f>
            <x14:dxf>
              <numFmt numFmtId="219" formatCode="\60\4\9\-0000"/>
            </x14:dxf>
          </x14:cfRule>
          <x14:cfRule type="expression" priority="96" id="{F47A7330-0F3C-412A-B29F-E6ECAF53D121}">
            <xm:f>#REF!=6050</xm:f>
            <x14:dxf>
              <numFmt numFmtId="218" formatCode="\60\50\-0000"/>
            </x14:dxf>
          </x14:cfRule>
          <x14:cfRule type="expression" priority="97" id="{C9B1C066-8A16-443B-A135-44D279846D27}">
            <xm:f>#REF!=6048</xm:f>
            <x14:dxf>
              <numFmt numFmtId="217" formatCode="\60\4\8\-0000"/>
            </x14:dxf>
          </x14:cfRule>
          <x14:cfRule type="expression" priority="98" id="{9635B20E-5AFA-40AE-B01E-CAC2FF99C7A3}">
            <xm:f>#REF!=6047</xm:f>
            <x14:dxf>
              <numFmt numFmtId="216" formatCode="\60\4\7\-0000"/>
            </x14:dxf>
          </x14:cfRule>
          <x14:cfRule type="expression" priority="99" id="{7306FEF4-0F9F-4B96-9497-4DF608E65293}">
            <xm:f>#REF!=6046</xm:f>
            <x14:dxf>
              <numFmt numFmtId="215" formatCode="\60\4\6\-0000"/>
            </x14:dxf>
          </x14:cfRule>
          <x14:cfRule type="expression" priority="100" id="{06D2C111-2FE4-44F3-B34F-7534765D2D33}">
            <xm:f>#REF!=6045</xm:f>
            <x14:dxf>
              <numFmt numFmtId="214" formatCode="\60\4\5\-0000"/>
            </x14:dxf>
          </x14:cfRule>
          <x14:cfRule type="expression" priority="101" id="{800861A2-AE3B-46F0-B2C8-09483D978C14}">
            <xm:f>#REF!=6044</xm:f>
            <x14:dxf>
              <numFmt numFmtId="213" formatCode="\60\4\4\-0000"/>
            </x14:dxf>
          </x14:cfRule>
          <x14:cfRule type="expression" priority="102" id="{0F2F052D-AE3D-4411-B06B-1710968694AA}">
            <xm:f>#REF!=6043</xm:f>
            <x14:dxf>
              <numFmt numFmtId="212" formatCode="\60\4\3\-0000"/>
            </x14:dxf>
          </x14:cfRule>
          <x14:cfRule type="expression" priority="103" id="{E815D951-92B2-4BF8-8A18-C65AB590B20D}">
            <xm:f>#REF!=6042</xm:f>
            <x14:dxf>
              <numFmt numFmtId="211" formatCode="\60\4\2\-0000"/>
            </x14:dxf>
          </x14:cfRule>
          <x14:cfRule type="expression" priority="104" id="{31FDB0E8-F3E8-4B48-B2BB-79D8B1056F95}">
            <xm:f>#REF!=6041</xm:f>
            <x14:dxf>
              <numFmt numFmtId="210" formatCode="\60\4\1\-0000"/>
            </x14:dxf>
          </x14:cfRule>
          <x14:cfRule type="expression" priority="105" id="{DAA94849-B2A6-485D-BBF4-C19D8C6BF3B4}">
            <xm:f>#REF!=6040</xm:f>
            <x14:dxf>
              <numFmt numFmtId="209" formatCode="\60\40\-0000"/>
            </x14:dxf>
          </x14:cfRule>
          <x14:cfRule type="expression" priority="106" id="{44FBA13D-10C9-4EDB-A853-A4FDB55CCB4C}">
            <xm:f>#REF!=6039</xm:f>
            <x14:dxf>
              <numFmt numFmtId="208" formatCode="\60\3\9\-0000"/>
            </x14:dxf>
          </x14:cfRule>
          <x14:cfRule type="expression" priority="107" id="{339517B8-973B-4A47-8AD1-EA673F2B9F44}">
            <xm:f>#REF!=6038</xm:f>
            <x14:dxf>
              <numFmt numFmtId="207" formatCode="\60\3\8\-0000"/>
            </x14:dxf>
          </x14:cfRule>
          <x14:cfRule type="expression" priority="108" id="{954A6EC1-5FC3-4081-AACF-BF2ED7E86D8B}">
            <xm:f>#REF!=6037</xm:f>
            <x14:dxf>
              <numFmt numFmtId="206" formatCode="\60\3\7\-0000"/>
            </x14:dxf>
          </x14:cfRule>
          <x14:cfRule type="expression" priority="109" id="{1607D86F-6671-47BC-A508-7EFFC48E3A61}">
            <xm:f>#REF!=6036</xm:f>
            <x14:dxf>
              <numFmt numFmtId="205" formatCode="\60\3\6\-0000"/>
            </x14:dxf>
          </x14:cfRule>
          <x14:cfRule type="expression" priority="110" id="{41001145-9657-4201-8529-6FF2EE1AF3E0}">
            <xm:f>#REF!=6035</xm:f>
            <x14:dxf>
              <numFmt numFmtId="204" formatCode="\60\3\5\-0000"/>
            </x14:dxf>
          </x14:cfRule>
          <x14:cfRule type="expression" priority="111" id="{25A743B0-1627-43AA-AE14-EB4DEC15C5D6}">
            <xm:f>#REF!=6034</xm:f>
            <x14:dxf>
              <numFmt numFmtId="203" formatCode="\60\3\4\-0000"/>
            </x14:dxf>
          </x14:cfRule>
          <x14:cfRule type="expression" priority="112" id="{30535AE9-9DD4-46EB-812F-D51337AF94B1}">
            <xm:f>#REF!=6033</xm:f>
            <x14:dxf>
              <numFmt numFmtId="202" formatCode="\60\3\3\-0000"/>
            </x14:dxf>
          </x14:cfRule>
          <x14:cfRule type="expression" priority="113" id="{8B0F2E70-E432-44E0-A68C-75ED19739D45}">
            <xm:f>#REF!=6032</xm:f>
            <x14:dxf>
              <numFmt numFmtId="201" formatCode="\60\3\2\-0000"/>
            </x14:dxf>
          </x14:cfRule>
          <x14:cfRule type="expression" priority="114" id="{A5A34176-F19B-49A5-983D-D4421C1D2F77}">
            <xm:f>#REF!=6031</xm:f>
            <x14:dxf>
              <numFmt numFmtId="200" formatCode="\60\3\1\-0000"/>
            </x14:dxf>
          </x14:cfRule>
          <x14:cfRule type="expression" priority="115" id="{54D88D3F-310E-4314-9F8B-E08FC82DD0C7}">
            <xm:f>#REF!=6030</xm:f>
            <x14:dxf>
              <numFmt numFmtId="199" formatCode="\60\30\-0000"/>
            </x14:dxf>
          </x14:cfRule>
          <x14:cfRule type="expression" priority="116" id="{01270AA8-6BFE-4370-AD5A-93308398D909}">
            <xm:f>#REF!=6029</xm:f>
            <x14:dxf>
              <numFmt numFmtId="198" formatCode="\60\2\9\-0000"/>
            </x14:dxf>
          </x14:cfRule>
          <x14:cfRule type="expression" priority="117" id="{3D3A50EE-0AA0-49EB-AD36-EB4E5C27F204}">
            <xm:f>#REF!=6028</xm:f>
            <x14:dxf>
              <numFmt numFmtId="197" formatCode="\60\2\8\-0000"/>
            </x14:dxf>
          </x14:cfRule>
          <x14:cfRule type="expression" priority="118" id="{198F5610-83D8-42EB-BD2B-47D601DB331F}">
            <xm:f>#REF!=6027</xm:f>
            <x14:dxf>
              <numFmt numFmtId="196" formatCode="\60\2\7\-0000"/>
            </x14:dxf>
          </x14:cfRule>
          <x14:cfRule type="expression" priority="119" id="{39A9A304-BF07-413E-8990-6DD01F630F68}">
            <xm:f>#REF!=6026</xm:f>
            <x14:dxf>
              <numFmt numFmtId="195" formatCode="\60\2\6\-0000"/>
            </x14:dxf>
          </x14:cfRule>
          <x14:cfRule type="expression" priority="120" id="{6DD0E900-0C7F-4E60-BE41-D9B729DF7573}">
            <xm:f>#REF!=6025</xm:f>
            <x14:dxf>
              <numFmt numFmtId="194" formatCode="\60\2\5\-0000"/>
            </x14:dxf>
          </x14:cfRule>
          <x14:cfRule type="expression" priority="121" id="{F4FD8FCC-AD0C-448C-BA69-6110886F95BC}">
            <xm:f>#REF!=""</xm:f>
            <x14:dxf>
              <numFmt numFmtId="193" formatCode="0000"/>
            </x14:dxf>
          </x14:cfRule>
          <x14:cfRule type="expression" priority="122" id="{E7EFC782-D2A3-471F-827B-C75CAA37251B}">
            <xm:f>#REF!=6024</xm:f>
            <x14:dxf>
              <numFmt numFmtId="192" formatCode="\60\2\4\-0000"/>
            </x14:dxf>
          </x14:cfRule>
          <x14:cfRule type="expression" priority="124" id="{1CE4CFF8-3926-4522-BDED-BF8721FFB0EC}">
            <xm:f>#REF!=6023</xm:f>
            <x14:dxf>
              <numFmt numFmtId="191" formatCode="\60\2\3\-0000"/>
            </x14:dxf>
          </x14:cfRule>
          <x14:cfRule type="expression" priority="125" id="{EF9CD1F9-536A-4221-92C0-B8FCB5C30A44}">
            <xm:f>#REF!=6022</xm:f>
            <x14:dxf>
              <numFmt numFmtId="190" formatCode="\60\2\2\-0000"/>
            </x14:dxf>
          </x14:cfRule>
          <x14:cfRule type="expression" priority="126" id="{1DB9CC81-2153-4EF3-A95F-EB164667CDC2}">
            <xm:f>#REF!=6021</xm:f>
            <x14:dxf>
              <numFmt numFmtId="189" formatCode="\60\2\1\-0000"/>
            </x14:dxf>
          </x14:cfRule>
          <x14:cfRule type="expression" priority="127" id="{B98A193A-721E-420B-82D3-B30231AB54F7}">
            <xm:f>#REF!=6005</xm:f>
            <x14:dxf>
              <numFmt numFmtId="173" formatCode="\600\5\-0000"/>
            </x14:dxf>
          </x14:cfRule>
          <x14:cfRule type="expression" priority="128" id="{9B7AA703-AD67-4E59-98AC-9F87ABF57057}">
            <xm:f>#REF!=6004</xm:f>
            <x14:dxf>
              <numFmt numFmtId="172" formatCode="\600\4\-0000"/>
            </x14:dxf>
          </x14:cfRule>
          <x14:cfRule type="expression" priority="129" id="{4F297DD4-509D-4630-B4C8-2401348A041F}">
            <xm:f>#REF!=6003</xm:f>
            <x14:dxf>
              <numFmt numFmtId="171" formatCode="\600\3\-0000"/>
            </x14:dxf>
          </x14:cfRule>
          <x14:cfRule type="expression" priority="130" id="{37AC39D3-DC69-4CE0-8153-CF9AFD7582B1}">
            <xm:f>#REF!=6002</xm:f>
            <x14:dxf>
              <numFmt numFmtId="170" formatCode="\600\2\-0000"/>
            </x14:dxf>
          </x14:cfRule>
          <x14:cfRule type="expression" priority="131" id="{FCB40265-C859-4028-88FE-7D03F5B32E1C}">
            <xm:f>#REF!=6001</xm:f>
            <x14:dxf>
              <numFmt numFmtId="169" formatCode="\600\1\-0000"/>
            </x14:dxf>
          </x14:cfRule>
          <x14:cfRule type="expression" priority="132" id="{8E339547-6214-43D5-BB1F-7C2BC95E9636}">
            <xm:f>#REF!=6020</xm:f>
            <x14:dxf>
              <numFmt numFmtId="188" formatCode="\60\20\-0000"/>
            </x14:dxf>
          </x14:cfRule>
          <x14:cfRule type="expression" priority="133" id="{04BF21A6-FD44-4F3F-AC78-6EB8B24CCDD8}">
            <xm:f>#REF!=6019</xm:f>
            <x14:dxf>
              <numFmt numFmtId="187" formatCode="\60\1\9\-0000"/>
            </x14:dxf>
          </x14:cfRule>
          <x14:cfRule type="expression" priority="134" id="{9EF273B3-4CA9-41E8-A533-69DE5FD0F268}">
            <xm:f>#REF!=6018</xm:f>
            <x14:dxf>
              <numFmt numFmtId="186" formatCode="\60\1\8\-0000"/>
            </x14:dxf>
          </x14:cfRule>
          <x14:cfRule type="expression" priority="135" id="{478D942B-6F0E-4D6B-9DB4-44E1883A370D}">
            <xm:f>#REF!=6017</xm:f>
            <x14:dxf>
              <numFmt numFmtId="185" formatCode="\60\1\7\-0000"/>
            </x14:dxf>
          </x14:cfRule>
          <x14:cfRule type="expression" priority="136" id="{C2941A32-5413-472E-A1A0-EF43FE574DB9}">
            <xm:f>#REF!=6016</xm:f>
            <x14:dxf>
              <numFmt numFmtId="184" formatCode="\60\1\6\-0000"/>
            </x14:dxf>
          </x14:cfRule>
          <x14:cfRule type="expression" priority="137" id="{0974E17D-5163-4EFA-BE4E-DEBEC4C6B98B}">
            <xm:f>#REF!=6015</xm:f>
            <x14:dxf>
              <numFmt numFmtId="183" formatCode="\60\1\5\-0000"/>
            </x14:dxf>
          </x14:cfRule>
          <x14:cfRule type="expression" priority="138" id="{8B4F6DE1-A2FF-4342-9DE6-9593A525BDB2}">
            <xm:f>#REF!=6014</xm:f>
            <x14:dxf>
              <numFmt numFmtId="182" formatCode="\60\1\4\-0000"/>
            </x14:dxf>
          </x14:cfRule>
          <x14:cfRule type="expression" priority="139" id="{79545789-D877-48DF-8FA4-21931BEE9A74}">
            <xm:f>#REF!=6013</xm:f>
            <x14:dxf>
              <numFmt numFmtId="181" formatCode="\60\1\3\-0000"/>
            </x14:dxf>
          </x14:cfRule>
          <x14:cfRule type="expression" priority="140" id="{243A5951-F3E5-43DC-A521-FE59D9F70466}">
            <xm:f>#REF!=6012</xm:f>
            <x14:dxf>
              <numFmt numFmtId="180" formatCode="\60\1\2\-0000"/>
            </x14:dxf>
          </x14:cfRule>
          <x14:cfRule type="expression" priority="141" id="{6EA0E2DB-ABE0-4E17-A576-57289E495DE2}">
            <xm:f>#REF!=6011</xm:f>
            <x14:dxf>
              <numFmt numFmtId="179" formatCode="\60\1\1\-0000"/>
            </x14:dxf>
          </x14:cfRule>
          <x14:cfRule type="expression" priority="142" id="{18BF0C49-6062-4A55-BC69-124B51260956}">
            <xm:f>#REF!=6010</xm:f>
            <x14:dxf>
              <numFmt numFmtId="178" formatCode="\60\10\-0000"/>
            </x14:dxf>
          </x14:cfRule>
          <x14:cfRule type="expression" priority="143" id="{B83DA192-48D9-49F5-ABB4-F17CE410A724}">
            <xm:f>#REF!=6009</xm:f>
            <x14:dxf>
              <numFmt numFmtId="177" formatCode="\600\9\-0000"/>
            </x14:dxf>
          </x14:cfRule>
          <x14:cfRule type="expression" priority="144" id="{32AC9771-5FFB-4482-9AA5-A3B904619D78}">
            <xm:f>#REF!=6008</xm:f>
            <x14:dxf>
              <numFmt numFmtId="176" formatCode="\600\8\-0000"/>
            </x14:dxf>
          </x14:cfRule>
          <x14:cfRule type="expression" priority="147" id="{FABD0E5F-6E0C-4D26-903E-82D93C966A5A}">
            <xm:f>#REF!=6007</xm:f>
            <x14:dxf>
              <numFmt numFmtId="175" formatCode="\600\7\-0000"/>
            </x14:dxf>
          </x14:cfRule>
          <x14:cfRule type="expression" priority="148" id="{E1D81497-D28D-40C8-A098-6A5334E2296A}">
            <xm:f>#REF!=6006</xm:f>
            <x14:dxf>
              <numFmt numFmtId="174" formatCode="\600\6\-0000"/>
              <fill>
                <patternFill>
                  <bgColor rgb="FFFFFFCC"/>
                </patternFill>
              </fill>
            </x14:dxf>
          </x14:cfRule>
          <x14:cfRule type="expression" priority="150" id="{19690084-0462-4BD3-94F9-95D500491EB3}">
            <xm:f>#REF!=6005</xm:f>
            <x14:dxf>
              <numFmt numFmtId="173" formatCode="\600\5\-0000"/>
              <fill>
                <patternFill>
                  <bgColor rgb="FFFFFFCC"/>
                </patternFill>
              </fill>
            </x14:dxf>
          </x14:cfRule>
          <x14:cfRule type="expression" priority="151" id="{5E73B01D-A0CA-40B4-AFA8-8E9DDD84CA9C}">
            <xm:f>#REF!=6004</xm:f>
            <x14:dxf>
              <numFmt numFmtId="172" formatCode="\600\4\-0000"/>
              <fill>
                <patternFill>
                  <bgColor rgb="FFFFFFCC"/>
                </patternFill>
              </fill>
            </x14:dxf>
          </x14:cfRule>
          <x14:cfRule type="expression" priority="152" id="{9AE6DE2F-02B0-4717-9C9F-8F9EDA806219}">
            <xm:f>#REF!=6003</xm:f>
            <x14:dxf>
              <numFmt numFmtId="171" formatCode="\600\3\-0000"/>
              <fill>
                <patternFill patternType="solid">
                  <bgColor rgb="FFFFFFCC"/>
                </patternFill>
              </fill>
            </x14:dxf>
          </x14:cfRule>
          <x14:cfRule type="expression" priority="153" id="{7AEAAD0D-C407-41F5-BA7B-16EDC1AA46A1}">
            <xm:f>#REF!=6002</xm:f>
            <x14:dxf>
              <numFmt numFmtId="170" formatCode="\600\2\-0000"/>
              <fill>
                <patternFill patternType="solid">
                  <bgColor rgb="FFFFFFCC"/>
                </patternFill>
              </fill>
            </x14:dxf>
          </x14:cfRule>
          <x14:cfRule type="expression" priority="156" id="{22ED73FF-5821-47B0-AC65-D725C0A89E6A}">
            <xm:f>#REF!=6001</xm:f>
            <x14:dxf>
              <numFmt numFmtId="169" formatCode="\600\1\-0000"/>
              <fill>
                <patternFill patternType="solid">
                  <bgColor rgb="FFFFFFCC"/>
                </patternFill>
              </fill>
            </x14:dxf>
          </x14:cfRule>
          <xm:sqref>C10:C39 K10:K39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Company>Macon County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CSWright</dc:creator>
  <cp:lastModifiedBy>CS Wright</cp:lastModifiedBy>
  <cp:lastPrinted>2018-12-20T15:41:19Z</cp:lastPrinted>
  <dcterms:created xsi:type="dcterms:W3CDTF">2012-11-02T17:04:31Z</dcterms:created>
  <dcterms:modified xsi:type="dcterms:W3CDTF">2020-09-28T18:48:38Z</dcterms:modified>
</cp:coreProperties>
</file>